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315" windowHeight="4680" tabRatio="736" activeTab="5"/>
  </bookViews>
  <sheets>
    <sheet name="Tanah" sheetId="3" r:id="rId1"/>
    <sheet name="Bangunan" sheetId="4" r:id="rId2"/>
    <sheet name="Data Pasar" sheetId="5" r:id="rId3"/>
    <sheet name="Analisis Tanah" sheetId="6" r:id="rId4"/>
    <sheet name="Analisis Bangunan" sheetId="7" r:id="rId5"/>
    <sheet name="Sheet1" sheetId="1" r:id="rId6"/>
    <sheet name="Sheet2" sheetId="2" r:id="rId7"/>
  </sheets>
  <externalReferences>
    <externalReference r:id="rId8"/>
  </externalReferences>
  <calcPr calcId="125725"/>
</workbook>
</file>

<file path=xl/calcChain.xml><?xml version="1.0" encoding="utf-8"?>
<calcChain xmlns="http://schemas.openxmlformats.org/spreadsheetml/2006/main">
  <c r="D45" i="7"/>
  <c r="D44"/>
  <c r="D41"/>
  <c r="D42" s="1"/>
  <c r="Z33"/>
  <c r="AB33" s="1"/>
  <c r="V33"/>
  <c r="AA33" s="1"/>
  <c r="Z32"/>
  <c r="AB32" s="1"/>
  <c r="V32"/>
  <c r="AA32" s="1"/>
  <c r="AA31"/>
  <c r="Z31"/>
  <c r="AB31" s="1"/>
  <c r="T28"/>
  <c r="T29" s="1"/>
  <c r="T30" s="1"/>
  <c r="T31" s="1"/>
  <c r="T32" s="1"/>
  <c r="T33" s="1"/>
  <c r="Q28"/>
  <c r="Q31" s="1"/>
  <c r="Q32" s="1"/>
  <c r="Y27" s="1"/>
  <c r="Y28" s="1"/>
  <c r="Y29" s="1"/>
  <c r="Y30" s="1"/>
  <c r="X27"/>
  <c r="X28" s="1"/>
  <c r="Z16"/>
  <c r="V16"/>
  <c r="AA16" s="1"/>
  <c r="Z15"/>
  <c r="V15"/>
  <c r="AA15" s="1"/>
  <c r="Z14"/>
  <c r="V14"/>
  <c r="AA14" s="1"/>
  <c r="Z13"/>
  <c r="V13"/>
  <c r="AA13" s="1"/>
  <c r="T11"/>
  <c r="T12" s="1"/>
  <c r="T13" s="1"/>
  <c r="T14" s="1"/>
  <c r="T15" s="1"/>
  <c r="T16" s="1"/>
  <c r="Q11"/>
  <c r="Q14" s="1"/>
  <c r="Q15" s="1"/>
  <c r="Y10" s="1"/>
  <c r="Y11" s="1"/>
  <c r="Y12" s="1"/>
  <c r="X10"/>
  <c r="V10"/>
  <c r="F9"/>
  <c r="V11" s="1"/>
  <c r="Y37" i="6"/>
  <c r="O32"/>
  <c r="Y26"/>
  <c r="W26"/>
  <c r="U26"/>
  <c r="S26"/>
  <c r="Q26"/>
  <c r="C53" i="5"/>
  <c r="D22"/>
  <c r="D23" s="1"/>
  <c r="D24" s="1"/>
  <c r="D25" s="1"/>
  <c r="D26" s="1"/>
  <c r="D27" s="1"/>
  <c r="D28" s="1"/>
  <c r="D29" s="1"/>
  <c r="D30" s="1"/>
  <c r="D31" s="1"/>
  <c r="B76" i="4"/>
  <c r="AD74"/>
  <c r="AD72"/>
  <c r="AD56"/>
  <c r="AD54"/>
  <c r="AE9"/>
  <c r="C104" i="3"/>
  <c r="K132" i="2"/>
  <c r="K121"/>
  <c r="K134" s="1"/>
  <c r="K110"/>
  <c r="K99"/>
  <c r="K112" s="1"/>
  <c r="K88"/>
  <c r="K77"/>
  <c r="K90" s="1"/>
  <c r="H92" s="1"/>
  <c r="V11" s="1"/>
  <c r="K63"/>
  <c r="K65" s="1"/>
  <c r="K66" s="1"/>
  <c r="K62"/>
  <c r="K55"/>
  <c r="K68" s="1"/>
  <c r="H70" s="1"/>
  <c r="T11" s="1"/>
  <c r="E45"/>
  <c r="K41"/>
  <c r="K43" s="1"/>
  <c r="K44" s="1"/>
  <c r="K40"/>
  <c r="Y38"/>
  <c r="O33"/>
  <c r="K31"/>
  <c r="K33" s="1"/>
  <c r="K46" s="1"/>
  <c r="H48" s="1"/>
  <c r="R11" s="1"/>
  <c r="X29"/>
  <c r="X31" s="1"/>
  <c r="X35" s="1"/>
  <c r="Y27"/>
  <c r="U27"/>
  <c r="S27"/>
  <c r="Q27"/>
  <c r="E23"/>
  <c r="X20"/>
  <c r="V20"/>
  <c r="T20"/>
  <c r="R20"/>
  <c r="P20"/>
  <c r="O20"/>
  <c r="X19"/>
  <c r="W19"/>
  <c r="W27" s="1"/>
  <c r="V19"/>
  <c r="T19"/>
  <c r="R19"/>
  <c r="P19"/>
  <c r="X18"/>
  <c r="V18"/>
  <c r="T18"/>
  <c r="R18"/>
  <c r="P18"/>
  <c r="K18"/>
  <c r="K19" s="1"/>
  <c r="K21" s="1"/>
  <c r="K22" s="1"/>
  <c r="X17"/>
  <c r="V17"/>
  <c r="T17"/>
  <c r="R17"/>
  <c r="P17"/>
  <c r="O17"/>
  <c r="X16"/>
  <c r="V16"/>
  <c r="T16"/>
  <c r="R16"/>
  <c r="P16"/>
  <c r="O16"/>
  <c r="X15"/>
  <c r="W15"/>
  <c r="V15"/>
  <c r="T15"/>
  <c r="R15"/>
  <c r="P15"/>
  <c r="X14"/>
  <c r="V14"/>
  <c r="T14"/>
  <c r="R14"/>
  <c r="P14"/>
  <c r="X13"/>
  <c r="V13"/>
  <c r="T13"/>
  <c r="R13"/>
  <c r="P13"/>
  <c r="X12"/>
  <c r="V12"/>
  <c r="T12"/>
  <c r="R12"/>
  <c r="P12"/>
  <c r="X11"/>
  <c r="K11"/>
  <c r="X10"/>
  <c r="V10"/>
  <c r="T10"/>
  <c r="R10"/>
  <c r="P10"/>
  <c r="X9"/>
  <c r="V9"/>
  <c r="T9"/>
  <c r="R9"/>
  <c r="P9"/>
  <c r="X8"/>
  <c r="V8"/>
  <c r="T8"/>
  <c r="R8"/>
  <c r="P8"/>
  <c r="F6"/>
  <c r="F5"/>
  <c r="C53" i="1"/>
  <c r="R30"/>
  <c r="R29"/>
  <c r="R28"/>
  <c r="R27"/>
  <c r="O27"/>
  <c r="L27"/>
  <c r="J27"/>
  <c r="R26"/>
  <c r="O26"/>
  <c r="L26"/>
  <c r="J26"/>
  <c r="R25"/>
  <c r="L25"/>
  <c r="J25"/>
  <c r="I25"/>
  <c r="R24"/>
  <c r="O24"/>
  <c r="L24"/>
  <c r="J24"/>
  <c r="I24"/>
  <c r="R23"/>
  <c r="O23"/>
  <c r="L23"/>
  <c r="J23"/>
  <c r="I23"/>
  <c r="R22"/>
  <c r="O22"/>
  <c r="L22"/>
  <c r="J22"/>
  <c r="I22"/>
  <c r="D22"/>
  <c r="D23" s="1"/>
  <c r="D24" s="1"/>
  <c r="D25" s="1"/>
  <c r="D26" s="1"/>
  <c r="D27" s="1"/>
  <c r="D28" s="1"/>
  <c r="D29" s="1"/>
  <c r="D30" s="1"/>
  <c r="D31" s="1"/>
  <c r="R21"/>
  <c r="O21"/>
  <c r="L21"/>
  <c r="J21"/>
  <c r="R16"/>
  <c r="O16"/>
  <c r="L16"/>
  <c r="J16"/>
  <c r="R14"/>
  <c r="O14"/>
  <c r="L14"/>
  <c r="J14"/>
  <c r="R13"/>
  <c r="O13"/>
  <c r="L13"/>
  <c r="J13"/>
  <c r="R12"/>
  <c r="O12"/>
  <c r="L12"/>
  <c r="J12"/>
  <c r="R11"/>
  <c r="O11"/>
  <c r="L11"/>
  <c r="J11"/>
  <c r="R10"/>
  <c r="O10"/>
  <c r="J10"/>
  <c r="R9"/>
  <c r="O9"/>
  <c r="L9"/>
  <c r="J9"/>
  <c r="R8"/>
  <c r="O8"/>
  <c r="L8"/>
  <c r="J8"/>
  <c r="R7"/>
  <c r="O7"/>
  <c r="L7"/>
  <c r="J7"/>
  <c r="I7"/>
  <c r="R6"/>
  <c r="O6"/>
  <c r="L6"/>
  <c r="J6"/>
  <c r="I6"/>
  <c r="R5"/>
  <c r="O5"/>
  <c r="L5"/>
  <c r="J5"/>
  <c r="Z28" i="7" l="1"/>
  <c r="X29"/>
  <c r="Z10"/>
  <c r="AB10" s="1"/>
  <c r="AA10"/>
  <c r="X11"/>
  <c r="AA11" s="1"/>
  <c r="AB13"/>
  <c r="AB14"/>
  <c r="AB15"/>
  <c r="AB16"/>
  <c r="V27"/>
  <c r="F10"/>
  <c r="V12" s="1"/>
  <c r="F17"/>
  <c r="Z27"/>
  <c r="J29" i="1"/>
  <c r="O29"/>
  <c r="R31"/>
  <c r="L29"/>
  <c r="R31" i="2"/>
  <c r="R35" s="1"/>
  <c r="R29"/>
  <c r="T31"/>
  <c r="T35" s="1"/>
  <c r="T29"/>
  <c r="V31"/>
  <c r="V35" s="1"/>
  <c r="V29"/>
  <c r="K24"/>
  <c r="H26" s="1"/>
  <c r="P11" s="1"/>
  <c r="V28" i="7" l="1"/>
  <c r="F18"/>
  <c r="V29" s="1"/>
  <c r="AB27"/>
  <c r="AA27"/>
  <c r="F11"/>
  <c r="F19"/>
  <c r="X12"/>
  <c r="Z12" s="1"/>
  <c r="AB12" s="1"/>
  <c r="Z11"/>
  <c r="AB11" s="1"/>
  <c r="X30"/>
  <c r="Z30" s="1"/>
  <c r="Z29"/>
  <c r="J28" i="1"/>
  <c r="L30"/>
  <c r="L28"/>
  <c r="O28"/>
  <c r="P29" i="2"/>
  <c r="P31" s="1"/>
  <c r="P35" s="1"/>
  <c r="O35" s="1"/>
  <c r="O36" s="1"/>
  <c r="AB18" i="7" l="1"/>
  <c r="AB20" s="1"/>
  <c r="AA29"/>
  <c r="V30"/>
  <c r="AB29"/>
  <c r="AA12"/>
  <c r="AA18" s="1"/>
  <c r="AA20" s="1"/>
  <c r="I33"/>
  <c r="AB28"/>
  <c r="AA28"/>
  <c r="J30" i="1"/>
  <c r="O30"/>
  <c r="L31"/>
  <c r="AB30" i="7" l="1"/>
  <c r="AB35" s="1"/>
  <c r="AB37" s="1"/>
  <c r="AA30"/>
  <c r="AA35" s="1"/>
  <c r="AA37" s="1"/>
  <c r="I27" i="1"/>
  <c r="O31"/>
  <c r="J31"/>
</calcChain>
</file>

<file path=xl/comments1.xml><?xml version="1.0" encoding="utf-8"?>
<comments xmlns="http://schemas.openxmlformats.org/spreadsheetml/2006/main">
  <authors>
    <author>heri</author>
  </authors>
  <commentList>
    <comment ref="F70" authorId="0">
      <text>
        <r>
          <rPr>
            <b/>
            <sz val="8"/>
            <color indexed="81"/>
            <rFont val="Tahoma"/>
          </rPr>
          <t>heri:</t>
        </r>
        <r>
          <rPr>
            <sz val="8"/>
            <color indexed="81"/>
            <rFont val="Tahoma"/>
          </rPr>
          <t xml:space="preserve">
Prosentase safety margin diantara 0 % s/d 15 % : </t>
        </r>
      </text>
    </comment>
  </commentList>
</comments>
</file>

<file path=xl/sharedStrings.xml><?xml version="1.0" encoding="utf-8"?>
<sst xmlns="http://schemas.openxmlformats.org/spreadsheetml/2006/main" count="1581" uniqueCount="459">
  <si>
    <t>PEMBANDING DATA PASAR</t>
  </si>
  <si>
    <t>URAIAN</t>
  </si>
  <si>
    <t>OBYEK</t>
  </si>
  <si>
    <t>DATA 1</t>
  </si>
  <si>
    <t>DATA 2</t>
  </si>
  <si>
    <t>DATA 3</t>
  </si>
  <si>
    <t>DATA 4</t>
  </si>
  <si>
    <t>PENILAIAN</t>
  </si>
  <si>
    <t>Jenis Properti</t>
  </si>
  <si>
    <t>Rumah Tinggal</t>
  </si>
  <si>
    <t>Alamat</t>
  </si>
  <si>
    <t>Transaksi</t>
  </si>
  <si>
    <t>Penawaran</t>
  </si>
  <si>
    <t>Jarak pembanding dengan properti</t>
  </si>
  <si>
    <t>± 0.00 m</t>
  </si>
  <si>
    <t>(Titik Referensi)</t>
  </si>
  <si>
    <t>Keterangan (Penawaran/Transaksi)</t>
  </si>
  <si>
    <t>-</t>
  </si>
  <si>
    <t>Harga Penawaran/Transaksi (Rp)</t>
  </si>
  <si>
    <t>Informasi / Narasumber</t>
  </si>
  <si>
    <t>Keterangan Nara Sumber</t>
  </si>
  <si>
    <t>Keterangan (No. Telp atau Lainnya)</t>
  </si>
  <si>
    <t>Waktu Penawaran</t>
  </si>
  <si>
    <t xml:space="preserve">Discount </t>
  </si>
  <si>
    <t>Perkiraan Transaksi</t>
  </si>
  <si>
    <t>Waktu Transaksi</t>
  </si>
  <si>
    <t>SPESIFIKASI DATA</t>
  </si>
  <si>
    <t>Dokumen Tanah</t>
  </si>
  <si>
    <t>S H M</t>
  </si>
  <si>
    <t>Luas Tanah (m²)</t>
  </si>
  <si>
    <t>Lebar Jalan</t>
  </si>
  <si>
    <t>Bentuk Tanah</t>
  </si>
  <si>
    <t>Letak Tanah</t>
  </si>
  <si>
    <t>Antara</t>
  </si>
  <si>
    <t>Indikasi Nilai Properti (Rp)</t>
  </si>
  <si>
    <t>Luas Bangunan (m²)</t>
  </si>
  <si>
    <t>Indikasi Nilai Pasar Bangunan (Rp)</t>
  </si>
  <si>
    <t>Indikasi Nilai Pasar Bng. (Rp/m²)</t>
  </si>
  <si>
    <t>Indikasi Nilai Pasar Tanah (Rp)</t>
  </si>
  <si>
    <t>Indikasi Nilai Pasar Tanah (Rp/m²)</t>
  </si>
  <si>
    <t>KESIMPULAN &amp; REKOMENDASI</t>
  </si>
  <si>
    <t>1.</t>
  </si>
  <si>
    <t>FAKTOR YANG DAPAT MENAMBAH NILAI</t>
  </si>
  <si>
    <t>Tanah</t>
  </si>
  <si>
    <t>:</t>
  </si>
  <si>
    <t>Legalitas tanah sudah dilengkapi dengan sertifikat hak milik atas nama individu</t>
  </si>
  <si>
    <t>Bangunan</t>
  </si>
  <si>
    <t>2.</t>
  </si>
  <si>
    <t>FAKTOR YANG DAPAT MENGURANGI NILAI</t>
  </si>
  <si>
    <t>Catatan Penilai</t>
  </si>
  <si>
    <t>*</t>
  </si>
  <si>
    <t>Properti berada di kawasan pemukiman di pusat kota yang berkembang dan ramai di wilayah Kel. Kebon Kacang, Kec. Tanah Abang, Jakarta Pusat</t>
  </si>
  <si>
    <t>Lokasi Properti dekat dengan sentra perbelanjaan Tanah Abang yang sangat strategis</t>
  </si>
  <si>
    <t>Properti merupakan rumah tinggal 4 lantai yang difungsikan sebagai rumah kost-kostan</t>
  </si>
  <si>
    <t>Properti tersebut telah memenuhi syarat-syarat legalitas yang ditetapkan dan memenuhi kualitas dari suatu obyek penilaian</t>
  </si>
  <si>
    <t>Halaman 4</t>
  </si>
  <si>
    <t>Catatan : Warna Biru di isi, oke  … !!!</t>
  </si>
  <si>
    <t>DATA PEMBANDING</t>
  </si>
  <si>
    <r>
      <t>PENYESUAIAN (</t>
    </r>
    <r>
      <rPr>
        <b/>
        <i/>
        <sz val="12"/>
        <color indexed="9"/>
        <rFont val="Arial"/>
        <family val="2"/>
      </rPr>
      <t>ADJUSMENT</t>
    </r>
    <r>
      <rPr>
        <b/>
        <sz val="12"/>
        <color indexed="9"/>
        <rFont val="Arial"/>
        <family val="2"/>
      </rPr>
      <t>)</t>
    </r>
  </si>
  <si>
    <r>
      <t>INPUT DATA &amp; ANALISA (</t>
    </r>
    <r>
      <rPr>
        <b/>
        <i/>
        <sz val="12"/>
        <color indexed="9"/>
        <rFont val="Arial"/>
        <family val="2"/>
      </rPr>
      <t>VERIFIKASI</t>
    </r>
    <r>
      <rPr>
        <b/>
        <sz val="12"/>
        <color indexed="9"/>
        <rFont val="Arial"/>
        <family val="2"/>
      </rPr>
      <t>)</t>
    </r>
  </si>
  <si>
    <t>Lokasi  :</t>
  </si>
  <si>
    <t/>
  </si>
  <si>
    <t>Jenis  Properti</t>
  </si>
  <si>
    <t>=</t>
  </si>
  <si>
    <t>Keterangan</t>
  </si>
  <si>
    <t>Aset Dinilai</t>
  </si>
  <si>
    <t>Data 1</t>
  </si>
  <si>
    <t>%</t>
  </si>
  <si>
    <t>Data 2</t>
  </si>
  <si>
    <t>Data 3</t>
  </si>
  <si>
    <t>Data 4</t>
  </si>
  <si>
    <t>Data 5</t>
  </si>
  <si>
    <t>Level Bng.</t>
  </si>
  <si>
    <t>1 Lantai</t>
  </si>
  <si>
    <t>Legalitas</t>
  </si>
  <si>
    <t>Jl. Kebon Kacang III No. 75E</t>
  </si>
  <si>
    <t xml:space="preserve">Sumber </t>
  </si>
  <si>
    <t>Bapak Eko</t>
  </si>
  <si>
    <t>Discount</t>
  </si>
  <si>
    <t>Tanah Abang, Jakpus</t>
  </si>
  <si>
    <t>Status</t>
  </si>
  <si>
    <t>Pemilik</t>
  </si>
  <si>
    <t>Harga Jadi</t>
  </si>
  <si>
    <t>Harga Tanah (Rp/m²)</t>
  </si>
  <si>
    <t>Not Value</t>
  </si>
  <si>
    <t>Hp / Telp.</t>
  </si>
  <si>
    <t>0818-06082682</t>
  </si>
  <si>
    <t>Jarak terhadap</t>
  </si>
  <si>
    <t>Kondisi Bangunan</t>
  </si>
  <si>
    <t>Cukup Baik</t>
  </si>
  <si>
    <t>Aset di Nilai</t>
  </si>
  <si>
    <t>Jl. Kebon Kacang III</t>
  </si>
  <si>
    <t>Dibng/Renv.</t>
  </si>
  <si>
    <t>* Lebar Jln Depan (ROW)</t>
  </si>
  <si>
    <t xml:space="preserve">± 2.00 meter </t>
  </si>
  <si>
    <t>Di survey</t>
  </si>
  <si>
    <t>* Lokasi &amp; Akssesibilitas</t>
  </si>
  <si>
    <t>Posisi aset</t>
  </si>
  <si>
    <t>Um. Manfaat</t>
  </si>
  <si>
    <t>* Legalitas Tanah</t>
  </si>
  <si>
    <t>Bentuk tnh.</t>
  </si>
  <si>
    <t>Persegi Empat</t>
  </si>
  <si>
    <t>Perawatan</t>
  </si>
  <si>
    <t>* Luas Tanah ( m² )</t>
  </si>
  <si>
    <t>Row Jln. Dpn.</t>
  </si>
  <si>
    <t xml:space="preserve">± 4.00 meter </t>
  </si>
  <si>
    <t>Penyusutan</t>
  </si>
  <si>
    <t>* Bentuk Tanah</t>
  </si>
  <si>
    <t>Segi Empat</t>
  </si>
  <si>
    <t>Jarak terhdp.</t>
  </si>
  <si>
    <r>
      <t xml:space="preserve">± 200 </t>
    </r>
    <r>
      <rPr>
        <sz val="9"/>
        <color indexed="12"/>
        <rFont val="Arial"/>
        <family val="2"/>
      </rPr>
      <t>meter</t>
    </r>
  </si>
  <si>
    <t>Sisa Umur</t>
  </si>
  <si>
    <t>* Posisi Tanah Dalam Deret</t>
  </si>
  <si>
    <t>aset di nilai</t>
  </si>
  <si>
    <t>Ke barat</t>
  </si>
  <si>
    <t>Hrg. Br. Bng. (Rp/m²)</t>
  </si>
  <si>
    <t>* Elevasi Tanah</t>
  </si>
  <si>
    <t>Elevasi Tanah</t>
  </si>
  <si>
    <t>+ 0,10 meter</t>
  </si>
  <si>
    <t>Stlh. Penyusutan</t>
  </si>
  <si>
    <t>* Terkena Pelebaran</t>
  </si>
  <si>
    <t>Tidak Ada</t>
  </si>
  <si>
    <t>Tidak</t>
  </si>
  <si>
    <t>(Terhadap Jalan)</t>
  </si>
  <si>
    <t>Hrg. Ttl. Bng. (Rp)</t>
  </si>
  <si>
    <t>* Tergenang Banjir</t>
  </si>
  <si>
    <t>Mungkin</t>
  </si>
  <si>
    <t>Ls. Bng.</t>
  </si>
  <si>
    <t>m²</t>
  </si>
  <si>
    <t>* Dekat Sutet (± 100 m)</t>
  </si>
  <si>
    <t>Ls. Tanah</t>
  </si>
  <si>
    <t>Hrg. Total Tanah</t>
  </si>
  <si>
    <t>* Peruntukan Tanah</t>
  </si>
  <si>
    <t>Hunian</t>
  </si>
  <si>
    <t>Lokasi &amp; Aksesibilitas   =</t>
  </si>
  <si>
    <t xml:space="preserve">Listrik (Watt) </t>
  </si>
  <si>
    <t>* Penggunaan Tanah</t>
  </si>
  <si>
    <t>Rumah Kost-kostan</t>
  </si>
  <si>
    <t>Belum Ada</t>
  </si>
  <si>
    <t xml:space="preserve">Harga Tanah (Rp/m) </t>
  </si>
  <si>
    <t xml:space="preserve">Jumlah Prosentase </t>
  </si>
  <si>
    <t>Nilai Prosentase (Rp.)</t>
  </si>
  <si>
    <t>2 Lantai</t>
  </si>
  <si>
    <t>Indikasi Nilai (Rp.)</t>
  </si>
  <si>
    <t>Ibu Yeni</t>
  </si>
  <si>
    <t>Pembobotan</t>
  </si>
  <si>
    <t>0816-1861946</t>
  </si>
  <si>
    <t>NILAI TANAH / M² ( Rp. )</t>
  </si>
  <si>
    <t>Jl. Kebon Kacang IV No. 43</t>
  </si>
  <si>
    <t>Dibulatkan ( Rp. )</t>
  </si>
  <si>
    <r>
      <t xml:space="preserve">± 100 </t>
    </r>
    <r>
      <rPr>
        <sz val="9"/>
        <color indexed="12"/>
        <rFont val="Arial"/>
        <family val="2"/>
      </rPr>
      <t>meter</t>
    </r>
  </si>
  <si>
    <t>Ibu Marse</t>
  </si>
  <si>
    <t>Agen Properti</t>
  </si>
  <si>
    <t>0817-9888855</t>
  </si>
  <si>
    <t>021-31909333</t>
  </si>
  <si>
    <t>Baik</t>
  </si>
  <si>
    <t xml:space="preserve">Jl. Kebon Kacang III </t>
  </si>
  <si>
    <t>Lebih Baik</t>
  </si>
  <si>
    <t>Kavling Tanah</t>
  </si>
  <si>
    <t>S H G B</t>
  </si>
  <si>
    <t>Ibu Riana</t>
  </si>
  <si>
    <t>Mediator</t>
  </si>
  <si>
    <t>(021) 68333876</t>
  </si>
  <si>
    <t>(021) 99575860</t>
  </si>
  <si>
    <t>Perum. Puri Bintaro</t>
  </si>
  <si>
    <t>Jalan Utama</t>
  </si>
  <si>
    <t xml:space="preserve">± 18.00 meter </t>
  </si>
  <si>
    <r>
      <t xml:space="preserve">± 500 </t>
    </r>
    <r>
      <rPr>
        <sz val="9"/>
        <color indexed="12"/>
        <rFont val="Arial"/>
        <family val="2"/>
      </rPr>
      <t>meter</t>
    </r>
  </si>
  <si>
    <t>Ke timur laut</t>
  </si>
  <si>
    <t>+ 0,50 meter</t>
  </si>
  <si>
    <t>DATA 5</t>
  </si>
  <si>
    <t>DATA 6</t>
  </si>
  <si>
    <t>T  A  N  A  H</t>
  </si>
  <si>
    <t>Debitur/Calon    :</t>
  </si>
  <si>
    <t>ALAMAT OBYEK</t>
  </si>
  <si>
    <t>Kelurahan</t>
  </si>
  <si>
    <t>Kecamatan</t>
  </si>
  <si>
    <t>Kode Pos :</t>
  </si>
  <si>
    <t>Kota</t>
  </si>
  <si>
    <t>Provinsi</t>
  </si>
  <si>
    <t>TANGGAL INSPEKSI</t>
  </si>
  <si>
    <t>YANG DIJUMPAI</t>
  </si>
  <si>
    <t>BATAS BATAS</t>
  </si>
  <si>
    <t>UTARA</t>
  </si>
  <si>
    <t>BARAT</t>
  </si>
  <si>
    <t>SELATAN</t>
  </si>
  <si>
    <t>TIMUR</t>
  </si>
  <si>
    <t>STATUS OBYEK</t>
  </si>
  <si>
    <t>KOSONG</t>
  </si>
  <si>
    <t>DIHUNI</t>
  </si>
  <si>
    <t>OLEH  :</t>
  </si>
  <si>
    <t>ANALISA LINGKUNGAN</t>
  </si>
  <si>
    <t>BAIK</t>
  </si>
  <si>
    <t>CKP</t>
  </si>
  <si>
    <t>KRG</t>
  </si>
  <si>
    <t>LOKASI</t>
  </si>
  <si>
    <t>PUSAT KOTA</t>
  </si>
  <si>
    <t>PINGGIR KOTA</t>
  </si>
  <si>
    <t>PEDESAAN</t>
  </si>
  <si>
    <t xml:space="preserve">KEMUDAHAN </t>
  </si>
  <si>
    <t>DICAPAI</t>
  </si>
  <si>
    <t>KEPADATAN BANGUNAN</t>
  </si>
  <si>
    <t>&gt; 75 %</t>
  </si>
  <si>
    <t>25 - 75 %</t>
  </si>
  <si>
    <t>&lt; 75 %</t>
  </si>
  <si>
    <t>BELANJA</t>
  </si>
  <si>
    <t>PERTUMBUHAN BANGUNAN</t>
  </si>
  <si>
    <t>CEPAT</t>
  </si>
  <si>
    <t>STABIL</t>
  </si>
  <si>
    <t>LAMBAT</t>
  </si>
  <si>
    <t>KEMUDAHAN</t>
  </si>
  <si>
    <t>SEKOLAH</t>
  </si>
  <si>
    <t>HARGA TANAH</t>
  </si>
  <si>
    <t>NAIK CEPAT</t>
  </si>
  <si>
    <t>GEJALA TURUN</t>
  </si>
  <si>
    <t>TRANSPORTASI</t>
  </si>
  <si>
    <t>PENGGUNAAN TANAH SAAT INI (%)</t>
  </si>
  <si>
    <t>TATA GUNA YANG AKAN DATANG</t>
  </si>
  <si>
    <t xml:space="preserve">MAYORITAS DATA HUNIAN </t>
  </si>
  <si>
    <t>REKREASI</t>
  </si>
  <si>
    <t>¾</t>
  </si>
  <si>
    <t>PERUMAHAN</t>
  </si>
  <si>
    <t>SANGAT MUNGKIN</t>
  </si>
  <si>
    <t xml:space="preserve">  PEMILIKAN</t>
  </si>
  <si>
    <t>KEAMANAN THD</t>
  </si>
  <si>
    <t>INDUSTRI</t>
  </si>
  <si>
    <t>KECIL KEMUNGKINAN</t>
  </si>
  <si>
    <t xml:space="preserve">  PENYEWAAN RUMAH</t>
  </si>
  <si>
    <t>KEJAHATAN</t>
  </si>
  <si>
    <t>PERTOKOAN</t>
  </si>
  <si>
    <t>TAK MUNGKIN</t>
  </si>
  <si>
    <t xml:space="preserve">  INSTANSI</t>
  </si>
  <si>
    <t>KEBAKARAN</t>
  </si>
  <si>
    <t>PERKANTORAN</t>
  </si>
  <si>
    <t xml:space="preserve">  KOSONG</t>
  </si>
  <si>
    <t>BENCANA ALAM</t>
  </si>
  <si>
    <t>F A S I L I T A S   L I N G K U N G A N</t>
  </si>
  <si>
    <t>GAMBARAN UMUM SITE</t>
  </si>
  <si>
    <t>JARINGAN LISTRIK</t>
  </si>
  <si>
    <t xml:space="preserve">JALAN MASUK </t>
  </si>
  <si>
    <t>m</t>
  </si>
  <si>
    <t>TOPOGRAFI</t>
  </si>
  <si>
    <t>JARINGAN AIR BERSIH</t>
  </si>
  <si>
    <t>JALAN LINGKUNGAN</t>
  </si>
  <si>
    <t>JENIS TANAH</t>
  </si>
  <si>
    <t>JARINGAN TELPON</t>
  </si>
  <si>
    <t>DRAINAGE</t>
  </si>
  <si>
    <t>PENGHIJAUAN</t>
  </si>
  <si>
    <t>JARINGAN GAS</t>
  </si>
  <si>
    <t>TROTOAR</t>
  </si>
  <si>
    <t>PEMBUANGAN AIR/SALURAN INDUK</t>
  </si>
  <si>
    <t>PENAMPUNGAN SAMPAH</t>
  </si>
  <si>
    <t>LAMPU JALAN</t>
  </si>
  <si>
    <t>RESIKO BANJIR</t>
  </si>
  <si>
    <t>TINGGI TANAH TERHADAP JALAN</t>
  </si>
  <si>
    <t>PENATAAN LINGKUNGAN</t>
  </si>
  <si>
    <t>TUSUK SATE</t>
  </si>
  <si>
    <t>SALURAN LISTRIK TEGANGAN TINGGI</t>
  </si>
  <si>
    <t xml:space="preserve">   HAK ATAS TANAH</t>
  </si>
  <si>
    <t xml:space="preserve">  SUDAH ADA</t>
  </si>
  <si>
    <t>BELUM ADA</t>
  </si>
  <si>
    <t xml:space="preserve">   APABILA BELUM ADA SERTIFIKAT INDIVIDUAL, HAK TANAH PADA SAAT INI</t>
  </si>
  <si>
    <t xml:space="preserve">   SERTIFIKAT &amp; NOMOR</t>
  </si>
  <si>
    <t>No. :</t>
  </si>
  <si>
    <t>LUAS TANAH</t>
  </si>
  <si>
    <t>M²</t>
  </si>
  <si>
    <t xml:space="preserve">   TERDAFTAR ATAS NAMA</t>
  </si>
  <si>
    <t xml:space="preserve">           SURAT UKUR</t>
  </si>
  <si>
    <t xml:space="preserve">   TANGGAL DIKELUARKAN</t>
  </si>
  <si>
    <t xml:space="preserve">   TANGGAL BERAKHIR SERTIFIKAT</t>
  </si>
  <si>
    <t xml:space="preserve">   BENTUK TANAH</t>
  </si>
  <si>
    <t xml:space="preserve">       LETAK TANAH</t>
  </si>
  <si>
    <t xml:space="preserve">   KESIMPULAN NILAI PASAR TANAH</t>
  </si>
  <si>
    <t xml:space="preserve">   *</t>
  </si>
  <si>
    <t>Nilai Pasar (Sebelum Safety Margin)</t>
  </si>
  <si>
    <t>Rp.</t>
  </si>
  <si>
    <t>a.  Wilayah</t>
  </si>
  <si>
    <t>Wilayah</t>
  </si>
  <si>
    <t>b.  Lokasi</t>
  </si>
  <si>
    <t>Lokasi</t>
  </si>
  <si>
    <t>c.  Kwalitas</t>
  </si>
  <si>
    <t>Kualitas</t>
  </si>
  <si>
    <t>d.  Marketability</t>
  </si>
  <si>
    <t>Marketability</t>
  </si>
  <si>
    <t>Total</t>
  </si>
  <si>
    <t>Safety Margin</t>
  </si>
  <si>
    <t>Nilai Pasar (Setelah Safety Margin)</t>
  </si>
  <si>
    <t>Nilai Likuidasi</t>
  </si>
  <si>
    <t>Halaman 2</t>
  </si>
  <si>
    <t>Faktor Likuidasi Tnh.</t>
  </si>
  <si>
    <t>(Mohon jangan dihapus, diganti boleh asal ada manfaatnya…!!!)</t>
  </si>
  <si>
    <t>BANGUNAN</t>
  </si>
  <si>
    <t>Jumlah</t>
  </si>
  <si>
    <t>Lantai 1</t>
  </si>
  <si>
    <t>Lantai 2</t>
  </si>
  <si>
    <t>Sarana Pelengkap</t>
  </si>
  <si>
    <t>LUAS BANGUNAN SELURUHNYA</t>
  </si>
  <si>
    <t>Pondasi</t>
  </si>
  <si>
    <t>Beton</t>
  </si>
  <si>
    <t>Batukali</t>
  </si>
  <si>
    <t>Umpak</t>
  </si>
  <si>
    <t>Roolag Batu</t>
  </si>
  <si>
    <t>Kayu</t>
  </si>
  <si>
    <t>Dinding</t>
  </si>
  <si>
    <t>Bata Merah diplester</t>
  </si>
  <si>
    <t>Conblock diplester</t>
  </si>
  <si>
    <t>Bata Eksposes</t>
  </si>
  <si>
    <t>Batako Eksposes</t>
  </si>
  <si>
    <t>Lantai</t>
  </si>
  <si>
    <t>Marmer</t>
  </si>
  <si>
    <t>Keramik</t>
  </si>
  <si>
    <t>Teraso</t>
  </si>
  <si>
    <t>Ubin PC</t>
  </si>
  <si>
    <t>Floor</t>
  </si>
  <si>
    <t>Atap</t>
  </si>
  <si>
    <t>Genteng Keramik</t>
  </si>
  <si>
    <t>Genteng Beton</t>
  </si>
  <si>
    <t>Genteng Tanah</t>
  </si>
  <si>
    <t>Asbes</t>
  </si>
  <si>
    <t>Dak Beton</t>
  </si>
  <si>
    <t xml:space="preserve">Cat Dinding </t>
  </si>
  <si>
    <t>Cat Tembok Halus</t>
  </si>
  <si>
    <t>Cat Tembok Sedang</t>
  </si>
  <si>
    <t>Cat Halus</t>
  </si>
  <si>
    <t>Cat Sedang</t>
  </si>
  <si>
    <t>Lainnya</t>
  </si>
  <si>
    <t>Kusen</t>
  </si>
  <si>
    <t>Kayu di Plitur Halus</t>
  </si>
  <si>
    <t>Kayu di Plitur Kasar</t>
  </si>
  <si>
    <t>Kayu di Cat Halus</t>
  </si>
  <si>
    <t>Kayu di Cat Sedang</t>
  </si>
  <si>
    <t>Alumunium</t>
  </si>
  <si>
    <t>Sambungan Listrik</t>
  </si>
  <si>
    <t>Tanpa</t>
  </si>
  <si>
    <t>PLN</t>
  </si>
  <si>
    <t>Watt</t>
  </si>
  <si>
    <t>Belum Terpasang</t>
  </si>
  <si>
    <t>Air Bersih</t>
  </si>
  <si>
    <t>PAM</t>
  </si>
  <si>
    <t>PDAM</t>
  </si>
  <si>
    <t>Sumur Pantek (Jet-Pump)</t>
  </si>
  <si>
    <t>Sumur Gali</t>
  </si>
  <si>
    <t>Telepon</t>
  </si>
  <si>
    <t>Ada</t>
  </si>
  <si>
    <t xml:space="preserve">Line </t>
  </si>
  <si>
    <t xml:space="preserve">   BENTUK ARSITEKTUR BANGUNAN</t>
  </si>
  <si>
    <t>Level Bangunan</t>
  </si>
  <si>
    <t xml:space="preserve">   BANGUNAN DI BANGUN PADA TAHUN</t>
  </si>
  <si>
    <t xml:space="preserve">     RENOVASI TAHUN  :</t>
  </si>
  <si>
    <t xml:space="preserve">   IJIN MENDIRIKAN BANGUNAN (IMB) No.</t>
  </si>
  <si>
    <t xml:space="preserve">   AN.  :</t>
  </si>
  <si>
    <t>; TANGGAL  :</t>
  </si>
  <si>
    <t xml:space="preserve">   LUAS BERDASARKAN IMB</t>
  </si>
  <si>
    <t xml:space="preserve">   LUAS BERDASARKAN PENGUKURAN DI LAPANGAN</t>
  </si>
  <si>
    <t xml:space="preserve">   PERBEDAAN LUAS</t>
  </si>
  <si>
    <t xml:space="preserve">   KEADAAN HALAMAN</t>
  </si>
  <si>
    <t>Tertata Baik</t>
  </si>
  <si>
    <t>Cukup Tertata</t>
  </si>
  <si>
    <t>Belum Tertata</t>
  </si>
  <si>
    <t xml:space="preserve">   PAGAR</t>
  </si>
  <si>
    <t xml:space="preserve">            Keliling</t>
  </si>
  <si>
    <t>Hanya Bagian Depan</t>
  </si>
  <si>
    <t>Tanpa Pagar</t>
  </si>
  <si>
    <t xml:space="preserve">       Bagian Depan</t>
  </si>
  <si>
    <t>Lain - lain</t>
  </si>
  <si>
    <t xml:space="preserve">       Samping dan Belakang</t>
  </si>
  <si>
    <t xml:space="preserve">   KESIMPULAN NILAI PASAR BANGUNAN  :</t>
  </si>
  <si>
    <t>BERDASARKAN IMB</t>
  </si>
  <si>
    <t xml:space="preserve"> PENGUKURAN</t>
  </si>
  <si>
    <t>a.</t>
  </si>
  <si>
    <t>Biaya Pengganti Baru</t>
  </si>
  <si>
    <t>b.</t>
  </si>
  <si>
    <t>c.</t>
  </si>
  <si>
    <t>Konstruksi</t>
  </si>
  <si>
    <t>d.</t>
  </si>
  <si>
    <t>e.</t>
  </si>
  <si>
    <t>Bata</t>
  </si>
  <si>
    <t>f.</t>
  </si>
  <si>
    <t>Pintu &amp; Jendela</t>
  </si>
  <si>
    <t>g.</t>
  </si>
  <si>
    <t xml:space="preserve">   Nilai Pasar (Setelah Safety Margin)</t>
  </si>
  <si>
    <t xml:space="preserve">   Nilai Likuidasi</t>
  </si>
  <si>
    <t>Halaman 3</t>
  </si>
  <si>
    <t>Faktor Likuidasi Bng.</t>
  </si>
  <si>
    <t>Rumah Tinggal (T &amp; B)</t>
  </si>
  <si>
    <t>B. Pngmb. Area Propt.</t>
  </si>
  <si>
    <t>TAKSASI BANGUNAN</t>
  </si>
  <si>
    <t>1. DATA BANGUNAN</t>
  </si>
  <si>
    <t>2. PERIFIKASI BANGUNAN</t>
  </si>
  <si>
    <t>4. RINCIAN NILAI BANGUNAN BERDASARKAN IMB</t>
  </si>
  <si>
    <t>A.</t>
  </si>
  <si>
    <t>BANGUNAN AWAL</t>
  </si>
  <si>
    <t>Perkiraan di Bangun (tahun)</t>
  </si>
  <si>
    <t>No.</t>
  </si>
  <si>
    <t>Pekerjaan</t>
  </si>
  <si>
    <t>Volume</t>
  </si>
  <si>
    <t>Satuan</t>
  </si>
  <si>
    <t>Hrg. Baru Bng.</t>
  </si>
  <si>
    <t>Hrg. Susut</t>
  </si>
  <si>
    <t>Biaya Baru Bng.</t>
  </si>
  <si>
    <t>B.Pek. Stlh. Susut</t>
  </si>
  <si>
    <t>- Ls. Lantai 1</t>
  </si>
  <si>
    <t>Waktu Survey (tahun)</t>
  </si>
  <si>
    <t>(Rp/m²)</t>
  </si>
  <si>
    <t>( % )</t>
  </si>
  <si>
    <t>(Rp)</t>
  </si>
  <si>
    <t>- Ls. Lantai 2</t>
  </si>
  <si>
    <t>3.</t>
  </si>
  <si>
    <t>Umur Manfaat Bangunan (tahun)</t>
  </si>
  <si>
    <t>- Ls. Lantai 3</t>
  </si>
  <si>
    <t>4.</t>
  </si>
  <si>
    <t>Perawatan (%)</t>
  </si>
  <si>
    <t>Total Ls. Bng.</t>
  </si>
  <si>
    <t>5.</t>
  </si>
  <si>
    <t>Penyusutan Fisik (%)</t>
  </si>
  <si>
    <t>- Tahun di bangun</t>
  </si>
  <si>
    <t>*) Penyusutan Fungsional (%)</t>
  </si>
  <si>
    <t>Sarana</t>
  </si>
  <si>
    <t>- Level bangunan</t>
  </si>
  <si>
    <t>*) Penyusutan Ekonomi (%)</t>
  </si>
  <si>
    <t>6.</t>
  </si>
  <si>
    <t>Sisa Umur Manfaat Bangunan (%)</t>
  </si>
  <si>
    <t>B.</t>
  </si>
  <si>
    <r>
      <t>BANGUNAN SEKARANG (</t>
    </r>
    <r>
      <rPr>
        <b/>
        <i/>
        <sz val="12"/>
        <rFont val="Arial Narrow"/>
        <family val="2"/>
      </rPr>
      <t>Actual on Site</t>
    </r>
    <r>
      <rPr>
        <b/>
        <sz val="12"/>
        <rFont val="Arial Narrow"/>
        <family val="2"/>
      </rPr>
      <t>)</t>
    </r>
  </si>
  <si>
    <t>7.</t>
  </si>
  <si>
    <t>Pengkondisian Bangunan (%)</t>
  </si>
  <si>
    <t>8.</t>
  </si>
  <si>
    <t>Harga Baru Bangunan (Rp/m²)</t>
  </si>
  <si>
    <t xml:space="preserve">- Ls. Lantai 2 </t>
  </si>
  <si>
    <t xml:space="preserve">- Ls. Lantai 3 </t>
  </si>
  <si>
    <t>Jumlah (Rp)</t>
  </si>
  <si>
    <t>- Arsitektur Bangunan</t>
  </si>
  <si>
    <t>Ruko</t>
  </si>
  <si>
    <t>Harga Bangunan (Rp/m²)</t>
  </si>
  <si>
    <t>- Tahun Renovasi</t>
  </si>
  <si>
    <t>3. PERIFIKASI BANGUNAN (EXST.)</t>
  </si>
  <si>
    <t>5. RINCIAN NILAI BANGUNAN BERDASARKAN PENGUKURAN</t>
  </si>
  <si>
    <t>- Tinggi hal thd lt. Bng.</t>
  </si>
  <si>
    <t>+ 0,10</t>
  </si>
  <si>
    <t>Meter</t>
  </si>
  <si>
    <t>- Fungsi Bangunan</t>
  </si>
  <si>
    <t>- Kondisi Bangunan</t>
  </si>
  <si>
    <t>Cukup terawat</t>
  </si>
  <si>
    <t>C.</t>
  </si>
  <si>
    <t xml:space="preserve">LEGALITAS BANGUNAN </t>
  </si>
  <si>
    <t>- No. IMB</t>
  </si>
  <si>
    <t>- Atas Nama</t>
  </si>
  <si>
    <t>Lantai 3</t>
  </si>
  <si>
    <t>Lantai 4</t>
  </si>
  <si>
    <t>- Tanggal dikeluarkan</t>
  </si>
  <si>
    <t>SELISIH LUAS BANGUNAN</t>
  </si>
  <si>
    <t>% PENAMBAHAN LUAS BANGUNAN</t>
  </si>
  <si>
    <t>(Dari Luas Bangunan Awal)</t>
  </si>
  <si>
    <t>Dimensi Tanah</t>
  </si>
  <si>
    <t>- Lebar      :</t>
  </si>
  <si>
    <t>- Panjang :</t>
  </si>
  <si>
    <t>Ls. Tnh.   =</t>
  </si>
  <si>
    <t>Ls. Bng.   =</t>
  </si>
  <si>
    <t>~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</si>
</sst>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</numFmts>
  <fonts count="102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8"/>
      <name val="Univers"/>
      <family val="2"/>
    </font>
    <font>
      <b/>
      <sz val="9"/>
      <name val="Univers"/>
      <family val="2"/>
    </font>
    <font>
      <sz val="10"/>
      <name val="Arial Narrow"/>
      <family val="2"/>
    </font>
    <font>
      <b/>
      <sz val="8"/>
      <name val="Univers"/>
    </font>
    <font>
      <b/>
      <sz val="8"/>
      <name val="Arial"/>
      <family val="2"/>
    </font>
    <font>
      <b/>
      <sz val="8"/>
      <color indexed="9"/>
      <name val="Arial"/>
      <family val="2"/>
    </font>
    <font>
      <sz val="8"/>
      <name val="Arial Narrow"/>
      <family val="2"/>
    </font>
    <font>
      <sz val="8"/>
      <color indexed="9"/>
      <name val="Arial Narrow"/>
      <family val="2"/>
    </font>
    <font>
      <sz val="8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sz val="10"/>
      <name val="Arial Narrow"/>
      <family val="2"/>
    </font>
    <font>
      <sz val="10"/>
      <color indexed="12"/>
      <name val="Arial Narrow"/>
      <family val="2"/>
    </font>
    <font>
      <sz val="9"/>
      <color indexed="12"/>
      <name val="Arial Narrow"/>
      <family val="2"/>
    </font>
    <font>
      <sz val="9"/>
      <color indexed="12"/>
      <name val="Arial"/>
      <family val="2"/>
    </font>
    <font>
      <sz val="8"/>
      <name val="Univers"/>
    </font>
    <font>
      <sz val="8"/>
      <color indexed="9"/>
      <name val="Univers"/>
    </font>
    <font>
      <sz val="8"/>
      <color indexed="9"/>
      <name val="Univers"/>
      <family val="2"/>
    </font>
    <font>
      <sz val="9"/>
      <color indexed="12"/>
      <name val="Arial"/>
      <charset val="1"/>
    </font>
    <font>
      <u/>
      <sz val="8"/>
      <name val="Univers"/>
      <family val="2"/>
    </font>
    <font>
      <sz val="8"/>
      <color indexed="10"/>
      <name val="Univers"/>
      <family val="2"/>
    </font>
    <font>
      <sz val="6"/>
      <name val="Arial Narrow"/>
      <family val="2"/>
    </font>
    <font>
      <b/>
      <i/>
      <sz val="8"/>
      <name val="Univers"/>
      <family val="2"/>
    </font>
    <font>
      <sz val="8"/>
      <color indexed="12"/>
      <name val="Univers"/>
    </font>
    <font>
      <sz val="9"/>
      <name val="Arial"/>
      <family val="2"/>
    </font>
    <font>
      <b/>
      <i/>
      <sz val="9"/>
      <color indexed="12"/>
      <name val="Arial"/>
      <family val="2"/>
    </font>
    <font>
      <sz val="12"/>
      <name val="Arial"/>
      <family val="2"/>
    </font>
    <font>
      <b/>
      <u/>
      <sz val="12"/>
      <color indexed="9"/>
      <name val="Arial"/>
      <family val="2"/>
    </font>
    <font>
      <b/>
      <sz val="12"/>
      <color indexed="9"/>
      <name val="Arial"/>
      <family val="2"/>
    </font>
    <font>
      <b/>
      <i/>
      <sz val="12"/>
      <color indexed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9"/>
      <color indexed="12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62"/>
      <name val="Arial Narrow"/>
      <family val="2"/>
    </font>
    <font>
      <b/>
      <u/>
      <sz val="10"/>
      <name val="Arial Narrow"/>
      <family val="2"/>
    </font>
    <font>
      <b/>
      <sz val="7"/>
      <name val="Arial"/>
      <family val="2"/>
    </font>
    <font>
      <i/>
      <sz val="9"/>
      <name val="Arial"/>
      <family val="2"/>
    </font>
    <font>
      <b/>
      <i/>
      <u/>
      <sz val="10"/>
      <color indexed="62"/>
      <name val="Arial Narrow"/>
      <family val="2"/>
    </font>
    <font>
      <b/>
      <sz val="10"/>
      <color indexed="9"/>
      <name val="Arial Narrow"/>
      <family val="2"/>
    </font>
    <font>
      <i/>
      <sz val="10"/>
      <name val="Arial Narrow"/>
      <family val="2"/>
    </font>
    <font>
      <b/>
      <i/>
      <sz val="10"/>
      <color indexed="62"/>
      <name val="Arial Narrow"/>
      <family val="2"/>
    </font>
    <font>
      <sz val="10"/>
      <color indexed="9"/>
      <name val="Arial Narrow"/>
      <family val="2"/>
    </font>
    <font>
      <i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62"/>
      <name val="Arial Narrow"/>
      <family val="2"/>
    </font>
    <font>
      <i/>
      <sz val="9"/>
      <color indexed="16"/>
      <name val="Arial"/>
      <family val="2"/>
    </font>
    <font>
      <b/>
      <i/>
      <sz val="9"/>
      <color indexed="16"/>
      <name val="Arial"/>
      <family val="2"/>
    </font>
    <font>
      <b/>
      <sz val="9"/>
      <name val="Arial Narrow"/>
      <family val="2"/>
    </font>
    <font>
      <b/>
      <sz val="10"/>
      <color indexed="18"/>
      <name val="Arial Narrow"/>
      <family val="2"/>
    </font>
    <font>
      <b/>
      <sz val="12"/>
      <name val="Arial Narrow"/>
      <family val="2"/>
    </font>
    <font>
      <b/>
      <sz val="8"/>
      <name val="Univers"/>
      <family val="2"/>
    </font>
    <font>
      <b/>
      <i/>
      <sz val="9"/>
      <name val="Univers"/>
      <family val="2"/>
    </font>
    <font>
      <i/>
      <sz val="8"/>
      <name val="Univers"/>
      <family val="2"/>
    </font>
    <font>
      <b/>
      <sz val="8"/>
      <name val="Arial Narrow"/>
      <family val="2"/>
    </font>
    <font>
      <sz val="10"/>
      <name val="Arial"/>
    </font>
    <font>
      <sz val="7"/>
      <color indexed="12"/>
      <name val="Univers"/>
      <family val="2"/>
    </font>
    <font>
      <b/>
      <sz val="7"/>
      <color indexed="12"/>
      <name val="Symbol"/>
      <family val="1"/>
      <charset val="2"/>
    </font>
    <font>
      <b/>
      <sz val="7"/>
      <name val="Symbol"/>
      <family val="1"/>
      <charset val="2"/>
    </font>
    <font>
      <sz val="7"/>
      <name val="Univers"/>
      <family val="2"/>
    </font>
    <font>
      <sz val="6"/>
      <name val="Univers"/>
      <family val="2"/>
    </font>
    <font>
      <b/>
      <sz val="9"/>
      <name val="Symbol"/>
      <family val="1"/>
      <charset val="2"/>
    </font>
    <font>
      <b/>
      <sz val="8"/>
      <name val="Symbol"/>
      <family val="1"/>
      <charset val="2"/>
    </font>
    <font>
      <sz val="6"/>
      <name val="Wingdings 2"/>
      <family val="1"/>
      <charset val="2"/>
    </font>
    <font>
      <b/>
      <sz val="9"/>
      <color indexed="12"/>
      <name val="Symbol"/>
      <family val="1"/>
      <charset val="2"/>
    </font>
    <font>
      <sz val="8"/>
      <name val="Wingdings 2"/>
      <family val="1"/>
      <charset val="2"/>
    </font>
    <font>
      <sz val="8"/>
      <name val="Arial Rounded MT Bold"/>
      <family val="2"/>
    </font>
    <font>
      <b/>
      <sz val="11"/>
      <name val="Arial Narrow"/>
      <family val="2"/>
    </font>
    <font>
      <sz val="8"/>
      <name val="Arial"/>
    </font>
    <font>
      <b/>
      <sz val="8"/>
      <color indexed="12"/>
      <name val="Symbol"/>
      <family val="1"/>
      <charset val="2"/>
    </font>
    <font>
      <b/>
      <sz val="7"/>
      <name val="Univers"/>
    </font>
    <font>
      <sz val="8"/>
      <color indexed="12"/>
      <name val="Univers"/>
      <family val="2"/>
    </font>
    <font>
      <b/>
      <i/>
      <sz val="8"/>
      <name val="Univers"/>
    </font>
    <font>
      <b/>
      <i/>
      <sz val="8"/>
      <color indexed="60"/>
      <name val="Univers"/>
    </font>
    <font>
      <b/>
      <sz val="12"/>
      <name val="Univers"/>
    </font>
    <font>
      <b/>
      <sz val="12"/>
      <name val="Univers"/>
      <family val="2"/>
    </font>
    <font>
      <b/>
      <sz val="10"/>
      <name val="Univers"/>
    </font>
    <font>
      <i/>
      <sz val="8"/>
      <name val="Univers"/>
    </font>
    <font>
      <b/>
      <sz val="9"/>
      <color indexed="12"/>
      <name val="Arial Narrow"/>
      <family val="2"/>
    </font>
    <font>
      <sz val="8"/>
      <color indexed="10"/>
      <name val="Arial Narrow"/>
      <family val="2"/>
    </font>
    <font>
      <sz val="8"/>
      <color indexed="12"/>
      <name val="Arial Narrow"/>
      <family val="2"/>
    </font>
    <font>
      <b/>
      <u/>
      <sz val="8"/>
      <name val="Univers"/>
    </font>
    <font>
      <b/>
      <sz val="9"/>
      <name val="Univers"/>
    </font>
    <font>
      <b/>
      <sz val="9"/>
      <color indexed="9"/>
      <name val="Univers"/>
    </font>
    <font>
      <sz val="9"/>
      <name val="Symbol"/>
      <family val="1"/>
      <charset val="2"/>
    </font>
    <font>
      <sz val="9"/>
      <name val="Univers"/>
      <family val="2"/>
    </font>
    <font>
      <b/>
      <sz val="8"/>
      <color indexed="81"/>
      <name val="Tahoma"/>
    </font>
    <font>
      <sz val="8"/>
      <color indexed="81"/>
      <name val="Tahoma"/>
    </font>
    <font>
      <sz val="7"/>
      <name val="Arial"/>
      <family val="2"/>
    </font>
    <font>
      <b/>
      <sz val="14"/>
      <name val="Arial Narrow"/>
      <family val="2"/>
    </font>
    <font>
      <b/>
      <sz val="13"/>
      <name val="Arial Narrow"/>
      <family val="2"/>
    </font>
    <font>
      <sz val="13"/>
      <name val="Arial Narrow"/>
      <family val="2"/>
    </font>
    <font>
      <b/>
      <sz val="11"/>
      <name val="Arial"/>
      <family val="2"/>
    </font>
    <font>
      <sz val="12"/>
      <name val="Arial Narrow"/>
      <family val="2"/>
    </font>
    <font>
      <b/>
      <sz val="10"/>
      <name val="Arial"/>
      <family val="2"/>
    </font>
    <font>
      <b/>
      <i/>
      <sz val="12"/>
      <name val="Arial Narrow"/>
      <family val="2"/>
    </font>
    <font>
      <sz val="10"/>
      <name val="Arial"/>
      <family val="2"/>
    </font>
    <font>
      <sz val="12"/>
      <color indexed="12"/>
      <name val="Arial Narrow"/>
      <family val="2"/>
    </font>
    <font>
      <sz val="9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78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quotePrefix="1" applyFont="1" applyBorder="1" applyAlignment="1">
      <alignment vertical="center"/>
    </xf>
    <xf numFmtId="0" fontId="3" fillId="0" borderId="2" xfId="0" quotePrefix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5" xfId="0" quotePrefix="1" applyFont="1" applyBorder="1" applyAlignment="1">
      <alignment horizontal="center" vertical="center"/>
    </xf>
    <xf numFmtId="0" fontId="5" fillId="0" borderId="9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/>
    </xf>
    <xf numFmtId="41" fontId="6" fillId="0" borderId="5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1" fontId="8" fillId="0" borderId="5" xfId="0" quotePrefix="1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41" fontId="8" fillId="0" borderId="9" xfId="0" quotePrefix="1" applyNumberFormat="1" applyFont="1" applyBorder="1" applyAlignment="1">
      <alignment horizontal="center" vertical="center"/>
    </xf>
    <xf numFmtId="0" fontId="10" fillId="0" borderId="5" xfId="0" quotePrefix="1" applyFont="1" applyBorder="1" applyAlignment="1">
      <alignment horizontal="center" vertical="center"/>
    </xf>
    <xf numFmtId="0" fontId="12" fillId="0" borderId="9" xfId="0" quotePrefix="1" applyFont="1" applyBorder="1" applyAlignment="1">
      <alignment horizontal="center" vertical="center"/>
    </xf>
    <xf numFmtId="0" fontId="10" fillId="0" borderId="14" xfId="0" quotePrefix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2" xfId="0" quotePrefix="1" applyFont="1" applyBorder="1" applyAlignment="1">
      <alignment vertical="center"/>
    </xf>
    <xf numFmtId="0" fontId="10" fillId="0" borderId="13" xfId="0" quotePrefix="1" applyFont="1" applyBorder="1" applyAlignment="1">
      <alignment horizontal="center" vertical="center"/>
    </xf>
    <xf numFmtId="0" fontId="2" fillId="0" borderId="7" xfId="0" quotePrefix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1" fontId="16" fillId="0" borderId="0" xfId="2" quotePrefix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41" fontId="20" fillId="0" borderId="0" xfId="2" quotePrefix="1" applyFont="1" applyBorder="1" applyAlignment="1">
      <alignment vertical="center"/>
    </xf>
    <xf numFmtId="41" fontId="2" fillId="0" borderId="10" xfId="2" quotePrefix="1" applyFont="1" applyBorder="1" applyAlignment="1">
      <alignment vertical="center"/>
    </xf>
    <xf numFmtId="41" fontId="2" fillId="0" borderId="12" xfId="2" quotePrefix="1" applyFont="1" applyBorder="1" applyAlignment="1">
      <alignment vertical="center"/>
    </xf>
    <xf numFmtId="41" fontId="2" fillId="0" borderId="11" xfId="2" quotePrefix="1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41" fontId="10" fillId="0" borderId="13" xfId="0" quotePrefix="1" applyNumberFormat="1" applyFont="1" applyBorder="1" applyAlignment="1">
      <alignment horizontal="center" vertical="center"/>
    </xf>
    <xf numFmtId="41" fontId="10" fillId="0" borderId="13" xfId="0" applyNumberFormat="1" applyFont="1" applyBorder="1" applyAlignment="1">
      <alignment horizontal="center" vertical="center"/>
    </xf>
    <xf numFmtId="2" fontId="10" fillId="0" borderId="13" xfId="1" quotePrefix="1" applyNumberFormat="1" applyFont="1" applyBorder="1" applyAlignment="1">
      <alignment horizontal="center" vertical="center"/>
    </xf>
    <xf numFmtId="41" fontId="10" fillId="0" borderId="13" xfId="2" quotePrefix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horizontal="left" vertical="center"/>
    </xf>
    <xf numFmtId="0" fontId="21" fillId="0" borderId="0" xfId="0" quotePrefix="1" applyFont="1" applyBorder="1" applyAlignment="1">
      <alignment vertical="center"/>
    </xf>
    <xf numFmtId="0" fontId="2" fillId="0" borderId="17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16" xfId="0" applyFont="1" applyBorder="1" applyAlignment="1">
      <alignment vertical="center"/>
    </xf>
    <xf numFmtId="0" fontId="2" fillId="0" borderId="18" xfId="0" quotePrefix="1" applyFont="1" applyBorder="1" applyAlignment="1">
      <alignment horizontal="left" vertical="center"/>
    </xf>
    <xf numFmtId="0" fontId="22" fillId="0" borderId="18" xfId="0" applyFont="1" applyBorder="1" applyAlignment="1">
      <alignment horizontal="left" vertical="center"/>
    </xf>
    <xf numFmtId="0" fontId="22" fillId="0" borderId="18" xfId="0" applyFont="1" applyFill="1" applyBorder="1" applyAlignment="1">
      <alignment horizontal="left" vertical="center"/>
    </xf>
    <xf numFmtId="0" fontId="2" fillId="0" borderId="17" xfId="0" quotePrefix="1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18" xfId="0" applyFont="1" applyFill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3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4" fillId="0" borderId="0" xfId="0" quotePrefix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0" xfId="0" quotePrefix="1" applyFont="1" applyAlignment="1">
      <alignment vertical="center"/>
    </xf>
    <xf numFmtId="0" fontId="26" fillId="0" borderId="0" xfId="0" applyFont="1"/>
    <xf numFmtId="0" fontId="28" fillId="0" borderId="0" xfId="0" applyFont="1" applyAlignment="1">
      <alignment vertical="center"/>
    </xf>
    <xf numFmtId="0" fontId="32" fillId="0" borderId="0" xfId="0" quotePrefix="1" applyFont="1" applyAlignment="1">
      <alignment vertical="center"/>
    </xf>
    <xf numFmtId="0" fontId="32" fillId="0" borderId="0" xfId="0" applyNumberFormat="1" applyFont="1" applyAlignment="1">
      <alignment vertical="center"/>
    </xf>
    <xf numFmtId="41" fontId="32" fillId="0" borderId="0" xfId="0" quotePrefix="1" applyNumberFormat="1" applyFont="1" applyAlignment="1">
      <alignment vertical="center"/>
    </xf>
    <xf numFmtId="0" fontId="26" fillId="0" borderId="0" xfId="0" quotePrefix="1" applyFont="1" applyAlignment="1">
      <alignment vertical="center"/>
    </xf>
    <xf numFmtId="41" fontId="33" fillId="2" borderId="19" xfId="2" quotePrefix="1" applyFont="1" applyFill="1" applyBorder="1" applyAlignment="1">
      <alignment horizontal="left" vertical="center"/>
    </xf>
    <xf numFmtId="41" fontId="33" fillId="0" borderId="0" xfId="2" quotePrefix="1" applyFont="1" applyFill="1" applyBorder="1" applyAlignment="1">
      <alignment horizontal="left" vertical="center"/>
    </xf>
    <xf numFmtId="41" fontId="26" fillId="0" borderId="20" xfId="2" quotePrefix="1" applyFont="1" applyBorder="1" applyAlignment="1">
      <alignment vertical="center"/>
    </xf>
    <xf numFmtId="41" fontId="26" fillId="0" borderId="21" xfId="2" quotePrefix="1" applyFont="1" applyBorder="1" applyAlignment="1">
      <alignment vertical="center"/>
    </xf>
    <xf numFmtId="0" fontId="26" fillId="0" borderId="21" xfId="0" quotePrefix="1" applyFont="1" applyBorder="1" applyAlignment="1">
      <alignment horizontal="center" vertical="center"/>
    </xf>
    <xf numFmtId="41" fontId="34" fillId="0" borderId="21" xfId="2" quotePrefix="1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35" fillId="3" borderId="22" xfId="0" quotePrefix="1" applyFont="1" applyFill="1" applyBorder="1" applyAlignment="1">
      <alignment vertical="center"/>
    </xf>
    <xf numFmtId="0" fontId="36" fillId="3" borderId="21" xfId="0" quotePrefix="1" applyFont="1" applyFill="1" applyBorder="1" applyAlignment="1">
      <alignment vertical="center"/>
    </xf>
    <xf numFmtId="0" fontId="36" fillId="3" borderId="21" xfId="0" quotePrefix="1" applyFont="1" applyFill="1" applyBorder="1" applyAlignment="1">
      <alignment horizontal="center" vertical="center"/>
    </xf>
    <xf numFmtId="41" fontId="36" fillId="3" borderId="23" xfId="2" applyFont="1" applyFill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37" fillId="0" borderId="21" xfId="0" quotePrefix="1" applyFont="1" applyFill="1" applyBorder="1" applyAlignment="1">
      <alignment horizontal="center"/>
    </xf>
    <xf numFmtId="0" fontId="38" fillId="0" borderId="26" xfId="0" quotePrefix="1" applyFont="1" applyFill="1" applyBorder="1" applyAlignment="1">
      <alignment horizontal="center"/>
    </xf>
    <xf numFmtId="0" fontId="38" fillId="0" borderId="23" xfId="0" quotePrefix="1" applyFont="1" applyFill="1" applyBorder="1" applyAlignment="1">
      <alignment horizontal="center"/>
    </xf>
    <xf numFmtId="0" fontId="38" fillId="4" borderId="23" xfId="0" quotePrefix="1" applyFont="1" applyFill="1" applyBorder="1" applyAlignment="1">
      <alignment horizontal="center"/>
    </xf>
    <xf numFmtId="0" fontId="4" fillId="0" borderId="26" xfId="0" quotePrefix="1" applyFont="1" applyFill="1" applyBorder="1" applyAlignment="1">
      <alignment horizontal="center"/>
    </xf>
    <xf numFmtId="0" fontId="26" fillId="0" borderId="0" xfId="0" applyFont="1" applyBorder="1" applyAlignment="1">
      <alignment vertical="center"/>
    </xf>
    <xf numFmtId="41" fontId="26" fillId="0" borderId="28" xfId="2" quotePrefix="1" applyFont="1" applyBorder="1" applyAlignment="1">
      <alignment vertical="center"/>
    </xf>
    <xf numFmtId="41" fontId="26" fillId="0" borderId="0" xfId="2" quotePrefix="1" applyFont="1" applyBorder="1" applyAlignment="1">
      <alignment vertical="center"/>
    </xf>
    <xf numFmtId="0" fontId="26" fillId="0" borderId="0" xfId="0" quotePrefix="1" applyFont="1" applyBorder="1" applyAlignment="1">
      <alignment horizontal="center" vertical="center"/>
    </xf>
    <xf numFmtId="0" fontId="26" fillId="0" borderId="29" xfId="0" applyFont="1" applyBorder="1" applyAlignment="1">
      <alignment vertical="center"/>
    </xf>
    <xf numFmtId="41" fontId="39" fillId="0" borderId="31" xfId="0" applyNumberFormat="1" applyFont="1" applyBorder="1" applyAlignment="1">
      <alignment horizontal="center"/>
    </xf>
    <xf numFmtId="41" fontId="6" fillId="0" borderId="14" xfId="0" quotePrefix="1" applyNumberFormat="1" applyFont="1" applyBorder="1" applyAlignment="1">
      <alignment horizontal="center"/>
    </xf>
    <xf numFmtId="41" fontId="7" fillId="0" borderId="14" xfId="0" quotePrefix="1" applyNumberFormat="1" applyFont="1" applyBorder="1" applyAlignment="1">
      <alignment horizontal="center"/>
    </xf>
    <xf numFmtId="0" fontId="26" fillId="3" borderId="1" xfId="0" quotePrefix="1" applyFont="1" applyFill="1" applyBorder="1" applyAlignment="1">
      <alignment vertical="center"/>
    </xf>
    <xf numFmtId="0" fontId="15" fillId="3" borderId="2" xfId="0" quotePrefix="1" applyFont="1" applyFill="1" applyBorder="1" applyAlignment="1">
      <alignment vertical="center"/>
    </xf>
    <xf numFmtId="0" fontId="26" fillId="3" borderId="2" xfId="0" quotePrefix="1" applyFont="1" applyFill="1" applyBorder="1" applyAlignment="1">
      <alignment horizontal="center" vertical="center"/>
    </xf>
    <xf numFmtId="41" fontId="34" fillId="3" borderId="3" xfId="2" applyFont="1" applyFill="1" applyBorder="1" applyAlignment="1">
      <alignment vertical="center"/>
    </xf>
    <xf numFmtId="41" fontId="8" fillId="0" borderId="16" xfId="0" applyNumberFormat="1" applyFont="1" applyFill="1" applyBorder="1" applyAlignment="1">
      <alignment horizontal="center"/>
    </xf>
    <xf numFmtId="41" fontId="8" fillId="0" borderId="14" xfId="0" quotePrefix="1" applyNumberFormat="1" applyFont="1" applyFill="1" applyBorder="1" applyAlignment="1">
      <alignment horizontal="center"/>
    </xf>
    <xf numFmtId="41" fontId="9" fillId="0" borderId="14" xfId="0" quotePrefix="1" applyNumberFormat="1" applyFont="1" applyFill="1" applyBorder="1" applyAlignment="1">
      <alignment horizontal="center"/>
    </xf>
    <xf numFmtId="41" fontId="16" fillId="0" borderId="0" xfId="2" applyFont="1" applyBorder="1" applyAlignment="1">
      <alignment vertical="center"/>
    </xf>
    <xf numFmtId="0" fontId="40" fillId="3" borderId="4" xfId="0" quotePrefix="1" applyFont="1" applyFill="1" applyBorder="1" applyAlignment="1">
      <alignment vertical="center"/>
    </xf>
    <xf numFmtId="0" fontId="26" fillId="3" borderId="0" xfId="0" quotePrefix="1" applyFont="1" applyFill="1" applyBorder="1" applyAlignment="1">
      <alignment vertical="center"/>
    </xf>
    <xf numFmtId="0" fontId="26" fillId="3" borderId="0" xfId="0" quotePrefix="1" applyFont="1" applyFill="1" applyBorder="1" applyAlignment="1">
      <alignment horizontal="center" vertical="center"/>
    </xf>
    <xf numFmtId="10" fontId="16" fillId="3" borderId="16" xfId="3" applyNumberFormat="1" applyFont="1" applyFill="1" applyBorder="1" applyAlignment="1">
      <alignment horizontal="right" vertical="center"/>
    </xf>
    <xf numFmtId="0" fontId="32" fillId="0" borderId="33" xfId="0" quotePrefix="1" applyFont="1" applyBorder="1" applyAlignment="1">
      <alignment horizontal="center" vertical="center"/>
    </xf>
    <xf numFmtId="41" fontId="8" fillId="0" borderId="34" xfId="0" applyNumberFormat="1" applyFont="1" applyFill="1" applyBorder="1" applyAlignment="1">
      <alignment horizontal="center"/>
    </xf>
    <xf numFmtId="41" fontId="8" fillId="0" borderId="35" xfId="0" quotePrefix="1" applyNumberFormat="1" applyFont="1" applyFill="1" applyBorder="1" applyAlignment="1">
      <alignment horizontal="center"/>
    </xf>
    <xf numFmtId="41" fontId="9" fillId="0" borderId="35" xfId="0" quotePrefix="1" applyNumberFormat="1" applyFont="1" applyFill="1" applyBorder="1" applyAlignment="1">
      <alignment horizontal="center"/>
    </xf>
    <xf numFmtId="0" fontId="26" fillId="3" borderId="6" xfId="0" quotePrefix="1" applyFont="1" applyFill="1" applyBorder="1" applyAlignment="1">
      <alignment vertical="center"/>
    </xf>
    <xf numFmtId="0" fontId="26" fillId="3" borderId="7" xfId="0" quotePrefix="1" applyFont="1" applyFill="1" applyBorder="1" applyAlignment="1">
      <alignment vertical="center"/>
    </xf>
    <xf numFmtId="0" fontId="26" fillId="3" borderId="7" xfId="0" quotePrefix="1" applyFont="1" applyFill="1" applyBorder="1" applyAlignment="1">
      <alignment horizontal="center" vertical="center"/>
    </xf>
    <xf numFmtId="41" fontId="32" fillId="3" borderId="8" xfId="2" applyFont="1" applyFill="1" applyBorder="1" applyAlignment="1">
      <alignment vertical="center"/>
    </xf>
    <xf numFmtId="41" fontId="13" fillId="0" borderId="30" xfId="2" applyFont="1" applyFill="1" applyBorder="1"/>
    <xf numFmtId="164" fontId="13" fillId="0" borderId="16" xfId="1" applyNumberFormat="1" applyFont="1" applyFill="1" applyBorder="1" applyAlignment="1">
      <alignment horizontal="center"/>
    </xf>
    <xf numFmtId="0" fontId="13" fillId="0" borderId="14" xfId="0" applyFont="1" applyFill="1" applyBorder="1"/>
    <xf numFmtId="164" fontId="13" fillId="0" borderId="14" xfId="1" applyNumberFormat="1" applyFont="1" applyFill="1" applyBorder="1"/>
    <xf numFmtId="164" fontId="13" fillId="0" borderId="4" xfId="1" applyNumberFormat="1" applyFont="1" applyFill="1" applyBorder="1"/>
    <xf numFmtId="164" fontId="13" fillId="4" borderId="14" xfId="1" applyNumberFormat="1" applyFont="1" applyFill="1" applyBorder="1"/>
    <xf numFmtId="164" fontId="13" fillId="4" borderId="4" xfId="1" applyNumberFormat="1" applyFont="1" applyFill="1" applyBorder="1"/>
    <xf numFmtId="164" fontId="42" fillId="4" borderId="14" xfId="1" applyNumberFormat="1" applyFont="1" applyFill="1" applyBorder="1"/>
    <xf numFmtId="164" fontId="13" fillId="0" borderId="32" xfId="1" applyNumberFormat="1" applyFont="1" applyFill="1" applyBorder="1"/>
    <xf numFmtId="0" fontId="26" fillId="0" borderId="0" xfId="0" applyFont="1" applyFill="1" applyBorder="1" applyAlignment="1">
      <alignment vertical="center"/>
    </xf>
    <xf numFmtId="0" fontId="26" fillId="0" borderId="0" xfId="0" quotePrefix="1" applyFont="1" applyFill="1" applyBorder="1" applyAlignment="1">
      <alignment vertical="center"/>
    </xf>
    <xf numFmtId="0" fontId="26" fillId="0" borderId="0" xfId="0" quotePrefix="1" applyFont="1" applyFill="1" applyBorder="1" applyAlignment="1">
      <alignment horizontal="center" vertical="center"/>
    </xf>
    <xf numFmtId="41" fontId="32" fillId="0" borderId="0" xfId="2" applyFont="1" applyFill="1" applyBorder="1" applyAlignment="1">
      <alignment vertical="center"/>
    </xf>
    <xf numFmtId="41" fontId="43" fillId="0" borderId="30" xfId="2" quotePrefix="1" applyFont="1" applyFill="1" applyBorder="1"/>
    <xf numFmtId="41" fontId="4" fillId="0" borderId="16" xfId="0" quotePrefix="1" applyNumberFormat="1" applyFont="1" applyFill="1" applyBorder="1" applyAlignment="1">
      <alignment horizontal="center"/>
    </xf>
    <xf numFmtId="9" fontId="4" fillId="0" borderId="14" xfId="3" applyFont="1" applyFill="1" applyBorder="1" applyAlignment="1">
      <alignment horizontal="center"/>
    </xf>
    <xf numFmtId="41" fontId="4" fillId="0" borderId="14" xfId="0" quotePrefix="1" applyNumberFormat="1" applyFont="1" applyFill="1" applyBorder="1" applyAlignment="1">
      <alignment horizontal="center"/>
    </xf>
    <xf numFmtId="9" fontId="4" fillId="0" borderId="4" xfId="3" applyFont="1" applyFill="1" applyBorder="1" applyAlignment="1">
      <alignment horizontal="center"/>
    </xf>
    <xf numFmtId="41" fontId="4" fillId="4" borderId="14" xfId="0" quotePrefix="1" applyNumberFormat="1" applyFont="1" applyFill="1" applyBorder="1" applyAlignment="1">
      <alignment horizontal="center"/>
    </xf>
    <xf numFmtId="9" fontId="4" fillId="4" borderId="4" xfId="3" applyFont="1" applyFill="1" applyBorder="1" applyAlignment="1">
      <alignment horizontal="center"/>
    </xf>
    <xf numFmtId="41" fontId="45" fillId="4" borderId="14" xfId="0" quotePrefix="1" applyNumberFormat="1" applyFont="1" applyFill="1" applyBorder="1" applyAlignment="1">
      <alignment horizontal="center"/>
    </xf>
    <xf numFmtId="9" fontId="4" fillId="0" borderId="32" xfId="3" applyFont="1" applyFill="1" applyBorder="1" applyAlignment="1">
      <alignment horizontal="center"/>
    </xf>
    <xf numFmtId="41" fontId="26" fillId="0" borderId="28" xfId="2" applyFont="1" applyBorder="1" applyAlignment="1">
      <alignment vertical="center"/>
    </xf>
    <xf numFmtId="41" fontId="26" fillId="0" borderId="0" xfId="2" applyFont="1" applyBorder="1" applyAlignment="1">
      <alignment vertical="center"/>
    </xf>
    <xf numFmtId="0" fontId="26" fillId="0" borderId="0" xfId="0" quotePrefix="1" applyFont="1" applyBorder="1" applyAlignment="1">
      <alignment vertical="center"/>
    </xf>
    <xf numFmtId="0" fontId="46" fillId="0" borderId="0" xfId="0" quotePrefix="1" applyFont="1" applyBorder="1" applyAlignment="1">
      <alignment horizontal="right" vertical="center"/>
    </xf>
    <xf numFmtId="41" fontId="43" fillId="0" borderId="38" xfId="2" quotePrefix="1" applyFont="1" applyFill="1" applyBorder="1"/>
    <xf numFmtId="164" fontId="4" fillId="0" borderId="8" xfId="1" applyNumberFormat="1" applyFont="1" applyFill="1" applyBorder="1" applyAlignment="1">
      <alignment horizontal="center"/>
    </xf>
    <xf numFmtId="0" fontId="13" fillId="0" borderId="9" xfId="0" applyFont="1" applyFill="1" applyBorder="1"/>
    <xf numFmtId="164" fontId="4" fillId="0" borderId="9" xfId="1" applyNumberFormat="1" applyFont="1" applyFill="1" applyBorder="1"/>
    <xf numFmtId="164" fontId="4" fillId="0" borderId="6" xfId="1" applyNumberFormat="1" applyFont="1" applyFill="1" applyBorder="1"/>
    <xf numFmtId="164" fontId="4" fillId="4" borderId="9" xfId="1" applyNumberFormat="1" applyFont="1" applyFill="1" applyBorder="1" applyAlignment="1">
      <alignment horizontal="center"/>
    </xf>
    <xf numFmtId="164" fontId="4" fillId="4" borderId="6" xfId="1" applyNumberFormat="1" applyFont="1" applyFill="1" applyBorder="1"/>
    <xf numFmtId="164" fontId="45" fillId="4" borderId="9" xfId="1" applyNumberFormat="1" applyFont="1" applyFill="1" applyBorder="1" applyAlignment="1">
      <alignment horizontal="center"/>
    </xf>
    <xf numFmtId="164" fontId="4" fillId="0" borderId="40" xfId="1" applyNumberFormat="1" applyFont="1" applyFill="1" applyBorder="1"/>
    <xf numFmtId="41" fontId="47" fillId="0" borderId="0" xfId="2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41" fontId="4" fillId="0" borderId="30" xfId="2" quotePrefix="1" applyFont="1" applyFill="1" applyBorder="1"/>
    <xf numFmtId="0" fontId="48" fillId="0" borderId="31" xfId="0" applyFont="1" applyFill="1" applyBorder="1" applyAlignment="1">
      <alignment horizontal="center"/>
    </xf>
    <xf numFmtId="41" fontId="48" fillId="0" borderId="0" xfId="0" applyNumberFormat="1" applyFont="1" applyFill="1" applyBorder="1" applyAlignment="1">
      <alignment horizontal="center"/>
    </xf>
    <xf numFmtId="9" fontId="14" fillId="0" borderId="14" xfId="3" applyNumberFormat="1" applyFont="1" applyFill="1" applyBorder="1" applyAlignment="1">
      <alignment horizontal="center"/>
    </xf>
    <xf numFmtId="10" fontId="14" fillId="0" borderId="14" xfId="3" applyNumberFormat="1" applyFont="1" applyFill="1" applyBorder="1" applyAlignment="1">
      <alignment horizontal="center"/>
    </xf>
    <xf numFmtId="41" fontId="45" fillId="0" borderId="14" xfId="0" quotePrefix="1" applyNumberFormat="1" applyFont="1" applyFill="1" applyBorder="1" applyAlignment="1">
      <alignment horizontal="center"/>
    </xf>
    <xf numFmtId="9" fontId="14" fillId="0" borderId="32" xfId="3" applyNumberFormat="1" applyFont="1" applyFill="1" applyBorder="1" applyAlignment="1">
      <alignment horizontal="center"/>
    </xf>
    <xf numFmtId="0" fontId="48" fillId="0" borderId="31" xfId="0" quotePrefix="1" applyFont="1" applyFill="1" applyBorder="1" applyAlignment="1">
      <alignment horizontal="center"/>
    </xf>
    <xf numFmtId="0" fontId="4" fillId="0" borderId="16" xfId="0" quotePrefix="1" applyFont="1" applyFill="1" applyBorder="1" applyAlignment="1">
      <alignment horizontal="center"/>
    </xf>
    <xf numFmtId="0" fontId="4" fillId="0" borderId="14" xfId="0" quotePrefix="1" applyFont="1" applyFill="1" applyBorder="1" applyAlignment="1">
      <alignment horizontal="center"/>
    </xf>
    <xf numFmtId="0" fontId="45" fillId="0" borderId="14" xfId="0" quotePrefix="1" applyFont="1" applyFill="1" applyBorder="1" applyAlignment="1">
      <alignment horizontal="center"/>
    </xf>
    <xf numFmtId="41" fontId="48" fillId="0" borderId="16" xfId="0" quotePrefix="1" applyNumberFormat="1" applyFont="1" applyFill="1" applyBorder="1" applyAlignment="1">
      <alignment horizontal="center"/>
    </xf>
    <xf numFmtId="10" fontId="16" fillId="0" borderId="0" xfId="3" applyNumberFormat="1" applyFont="1" applyBorder="1" applyAlignment="1">
      <alignment vertical="center"/>
    </xf>
    <xf numFmtId="0" fontId="48" fillId="0" borderId="16" xfId="0" quotePrefix="1" applyNumberFormat="1" applyFont="1" applyFill="1" applyBorder="1" applyAlignment="1">
      <alignment horizontal="center"/>
    </xf>
    <xf numFmtId="0" fontId="4" fillId="0" borderId="16" xfId="0" quotePrefix="1" applyNumberFormat="1" applyFont="1" applyFill="1" applyBorder="1" applyAlignment="1">
      <alignment horizontal="center"/>
    </xf>
    <xf numFmtId="0" fontId="45" fillId="0" borderId="16" xfId="0" quotePrefix="1" applyNumberFormat="1" applyFont="1" applyFill="1" applyBorder="1" applyAlignment="1">
      <alignment horizontal="center"/>
    </xf>
    <xf numFmtId="10" fontId="26" fillId="0" borderId="0" xfId="3" applyNumberFormat="1" applyFont="1" applyBorder="1" applyAlignment="1">
      <alignment vertical="center"/>
    </xf>
    <xf numFmtId="41" fontId="45" fillId="0" borderId="16" xfId="0" quotePrefix="1" applyNumberFormat="1" applyFont="1" applyFill="1" applyBorder="1" applyAlignment="1">
      <alignment horizontal="center"/>
    </xf>
    <xf numFmtId="41" fontId="40" fillId="0" borderId="28" xfId="2" quotePrefix="1" applyFont="1" applyBorder="1" applyAlignment="1">
      <alignment vertical="center"/>
    </xf>
    <xf numFmtId="41" fontId="20" fillId="0" borderId="0" xfId="2" applyFont="1" applyBorder="1" applyAlignment="1">
      <alignment vertical="center"/>
    </xf>
    <xf numFmtId="10" fontId="32" fillId="0" borderId="0" xfId="0" applyNumberFormat="1" applyFont="1" applyBorder="1" applyAlignment="1">
      <alignment vertical="center"/>
    </xf>
    <xf numFmtId="49" fontId="48" fillId="0" borderId="16" xfId="0" applyNumberFormat="1" applyFont="1" applyFill="1" applyBorder="1" applyAlignment="1">
      <alignment horizontal="center"/>
    </xf>
    <xf numFmtId="41" fontId="34" fillId="0" borderId="0" xfId="2" applyFont="1" applyBorder="1" applyAlignment="1">
      <alignment vertical="center"/>
    </xf>
    <xf numFmtId="0" fontId="48" fillId="0" borderId="0" xfId="0" quotePrefix="1" applyFont="1" applyFill="1" applyBorder="1" applyAlignment="1">
      <alignment horizontal="center"/>
    </xf>
    <xf numFmtId="9" fontId="14" fillId="0" borderId="32" xfId="0" applyNumberFormat="1" applyFont="1" applyFill="1" applyBorder="1" applyAlignment="1">
      <alignment horizontal="center"/>
    </xf>
    <xf numFmtId="0" fontId="16" fillId="0" borderId="0" xfId="0" quotePrefix="1" applyFont="1" applyBorder="1" applyAlignment="1">
      <alignment vertical="center"/>
    </xf>
    <xf numFmtId="0" fontId="40" fillId="0" borderId="0" xfId="0" quotePrefix="1" applyFont="1" applyBorder="1" applyAlignment="1">
      <alignment vertical="center"/>
    </xf>
    <xf numFmtId="41" fontId="32" fillId="0" borderId="0" xfId="2" applyFont="1" applyBorder="1" applyAlignment="1">
      <alignment vertical="center"/>
    </xf>
    <xf numFmtId="41" fontId="49" fillId="0" borderId="28" xfId="2" quotePrefix="1" applyFont="1" applyBorder="1" applyAlignment="1">
      <alignment vertical="center"/>
    </xf>
    <xf numFmtId="164" fontId="16" fillId="0" borderId="0" xfId="1" quotePrefix="1" applyNumberFormat="1" applyFont="1" applyBorder="1" applyAlignment="1">
      <alignment horizontal="right" vertical="center"/>
    </xf>
    <xf numFmtId="41" fontId="34" fillId="0" borderId="0" xfId="2" applyNumberFormat="1" applyFont="1" applyBorder="1" applyAlignment="1">
      <alignment vertical="center"/>
    </xf>
    <xf numFmtId="41" fontId="16" fillId="0" borderId="0" xfId="0" applyNumberFormat="1" applyFont="1" applyAlignment="1">
      <alignment vertical="center"/>
    </xf>
    <xf numFmtId="41" fontId="26" fillId="0" borderId="0" xfId="0" applyNumberFormat="1" applyFont="1" applyBorder="1" applyAlignment="1">
      <alignment vertical="center"/>
    </xf>
    <xf numFmtId="0" fontId="40" fillId="0" borderId="28" xfId="0" quotePrefix="1" applyFont="1" applyBorder="1" applyAlignment="1">
      <alignment vertical="center"/>
    </xf>
    <xf numFmtId="0" fontId="40" fillId="0" borderId="0" xfId="0" quotePrefix="1" applyFont="1" applyBorder="1" applyAlignment="1">
      <alignment horizontal="center" vertical="center"/>
    </xf>
    <xf numFmtId="41" fontId="40" fillId="0" borderId="0" xfId="2" applyFont="1" applyBorder="1" applyAlignment="1">
      <alignment vertical="center"/>
    </xf>
    <xf numFmtId="0" fontId="46" fillId="0" borderId="0" xfId="0" quotePrefix="1" applyFont="1" applyBorder="1" applyAlignment="1">
      <alignment vertical="center"/>
    </xf>
    <xf numFmtId="0" fontId="49" fillId="0" borderId="0" xfId="0" quotePrefix="1" applyFont="1" applyBorder="1" applyAlignment="1">
      <alignment vertical="center"/>
    </xf>
    <xf numFmtId="0" fontId="49" fillId="0" borderId="0" xfId="0" quotePrefix="1" applyFont="1" applyBorder="1" applyAlignment="1">
      <alignment horizontal="center" vertical="center"/>
    </xf>
    <xf numFmtId="41" fontId="50" fillId="0" borderId="0" xfId="0" quotePrefix="1" applyNumberFormat="1" applyFont="1" applyBorder="1" applyAlignment="1">
      <alignment horizontal="right" vertical="center"/>
    </xf>
    <xf numFmtId="0" fontId="26" fillId="0" borderId="41" xfId="0" quotePrefix="1" applyFont="1" applyBorder="1" applyAlignment="1">
      <alignment vertical="center"/>
    </xf>
    <xf numFmtId="0" fontId="26" fillId="0" borderId="42" xfId="0" quotePrefix="1" applyFont="1" applyBorder="1" applyAlignment="1">
      <alignment vertical="center"/>
    </xf>
    <xf numFmtId="0" fontId="26" fillId="0" borderId="42" xfId="0" applyFont="1" applyBorder="1" applyAlignment="1">
      <alignment vertical="center"/>
    </xf>
    <xf numFmtId="0" fontId="32" fillId="0" borderId="42" xfId="0" applyFont="1" applyBorder="1" applyAlignment="1">
      <alignment vertical="center"/>
    </xf>
    <xf numFmtId="0" fontId="32" fillId="0" borderId="42" xfId="0" quotePrefix="1" applyFont="1" applyBorder="1" applyAlignment="1">
      <alignment horizontal="right" vertical="center"/>
    </xf>
    <xf numFmtId="0" fontId="32" fillId="0" borderId="42" xfId="0" quotePrefix="1" applyFont="1" applyBorder="1" applyAlignment="1">
      <alignment horizontal="center" vertical="center"/>
    </xf>
    <xf numFmtId="0" fontId="26" fillId="0" borderId="43" xfId="0" applyFont="1" applyBorder="1" applyAlignment="1">
      <alignment vertical="center"/>
    </xf>
    <xf numFmtId="0" fontId="13" fillId="0" borderId="30" xfId="0" applyFont="1" applyFill="1" applyBorder="1"/>
    <xf numFmtId="0" fontId="48" fillId="0" borderId="16" xfId="0" applyFont="1" applyFill="1" applyBorder="1"/>
    <xf numFmtId="0" fontId="4" fillId="0" borderId="14" xfId="0" applyFont="1" applyFill="1" applyBorder="1"/>
    <xf numFmtId="9" fontId="4" fillId="0" borderId="14" xfId="0" applyNumberFormat="1" applyFont="1" applyFill="1" applyBorder="1"/>
    <xf numFmtId="0" fontId="4" fillId="4" borderId="14" xfId="0" applyFont="1" applyFill="1" applyBorder="1"/>
    <xf numFmtId="0" fontId="45" fillId="4" borderId="14" xfId="0" applyFont="1" applyFill="1" applyBorder="1"/>
    <xf numFmtId="10" fontId="4" fillId="0" borderId="32" xfId="0" applyNumberFormat="1" applyFont="1" applyFill="1" applyBorder="1"/>
    <xf numFmtId="41" fontId="13" fillId="0" borderId="44" xfId="2" quotePrefix="1" applyFont="1" applyFill="1" applyBorder="1"/>
    <xf numFmtId="0" fontId="4" fillId="0" borderId="12" xfId="0" applyFont="1" applyFill="1" applyBorder="1"/>
    <xf numFmtId="10" fontId="13" fillId="0" borderId="13" xfId="0" applyNumberFormat="1" applyFont="1" applyFill="1" applyBorder="1" applyAlignment="1">
      <alignment horizontal="center"/>
    </xf>
    <xf numFmtId="10" fontId="51" fillId="0" borderId="10" xfId="0" applyNumberFormat="1" applyFont="1" applyFill="1" applyBorder="1" applyAlignment="1">
      <alignment horizontal="center"/>
    </xf>
    <xf numFmtId="0" fontId="4" fillId="4" borderId="10" xfId="0" applyFont="1" applyFill="1" applyBorder="1"/>
    <xf numFmtId="10" fontId="13" fillId="4" borderId="10" xfId="0" applyNumberFormat="1" applyFont="1" applyFill="1" applyBorder="1" applyAlignment="1">
      <alignment horizontal="center"/>
    </xf>
    <xf numFmtId="0" fontId="45" fillId="0" borderId="10" xfId="0" applyFont="1" applyFill="1" applyBorder="1"/>
    <xf numFmtId="10" fontId="13" fillId="0" borderId="45" xfId="0" applyNumberFormat="1" applyFont="1" applyFill="1" applyBorder="1" applyAlignment="1">
      <alignment horizontal="center"/>
    </xf>
    <xf numFmtId="0" fontId="4" fillId="0" borderId="16" xfId="0" applyFont="1" applyFill="1" applyBorder="1"/>
    <xf numFmtId="0" fontId="4" fillId="0" borderId="4" xfId="0" applyFont="1" applyFill="1" applyBorder="1"/>
    <xf numFmtId="0" fontId="4" fillId="0" borderId="0" xfId="0" applyFont="1" applyFill="1" applyBorder="1"/>
    <xf numFmtId="0" fontId="4" fillId="4" borderId="4" xfId="0" applyFont="1" applyFill="1" applyBorder="1"/>
    <xf numFmtId="0" fontId="4" fillId="4" borderId="0" xfId="0" applyFont="1" applyFill="1" applyBorder="1"/>
    <xf numFmtId="0" fontId="4" fillId="0" borderId="29" xfId="0" applyFont="1" applyFill="1" applyBorder="1"/>
    <xf numFmtId="41" fontId="4" fillId="0" borderId="30" xfId="2" applyFont="1" applyFill="1" applyBorder="1"/>
    <xf numFmtId="41" fontId="13" fillId="0" borderId="44" xfId="2" applyFont="1" applyFill="1" applyBorder="1"/>
    <xf numFmtId="9" fontId="52" fillId="0" borderId="11" xfId="0" applyNumberFormat="1" applyFont="1" applyFill="1" applyBorder="1" applyAlignment="1">
      <alignment horizontal="center"/>
    </xf>
    <xf numFmtId="164" fontId="13" fillId="0" borderId="16" xfId="0" applyNumberFormat="1" applyFont="1" applyFill="1" applyBorder="1"/>
    <xf numFmtId="0" fontId="13" fillId="0" borderId="33" xfId="0" applyFont="1" applyFill="1" applyBorder="1"/>
    <xf numFmtId="164" fontId="13" fillId="0" borderId="47" xfId="0" applyNumberFormat="1" applyFont="1" applyFill="1" applyBorder="1"/>
    <xf numFmtId="0" fontId="4" fillId="0" borderId="48" xfId="0" applyFont="1" applyFill="1" applyBorder="1"/>
    <xf numFmtId="0" fontId="4" fillId="0" borderId="42" xfId="0" applyFont="1" applyFill="1" applyBorder="1"/>
    <xf numFmtId="0" fontId="4" fillId="4" borderId="48" xfId="0" applyFont="1" applyFill="1" applyBorder="1"/>
    <xf numFmtId="0" fontId="4" fillId="4" borderId="42" xfId="0" applyFont="1" applyFill="1" applyBorder="1"/>
    <xf numFmtId="0" fontId="4" fillId="0" borderId="43" xfId="0" applyFont="1" applyFill="1" applyBorder="1"/>
    <xf numFmtId="0" fontId="26" fillId="0" borderId="0" xfId="0" applyFont="1" applyFill="1"/>
    <xf numFmtId="0" fontId="8" fillId="0" borderId="0" xfId="0" applyFont="1" applyFill="1" applyAlignment="1">
      <alignment horizontal="right"/>
    </xf>
    <xf numFmtId="0" fontId="32" fillId="0" borderId="0" xfId="0" quotePrefix="1" applyFont="1"/>
    <xf numFmtId="0" fontId="36" fillId="0" borderId="0" xfId="0" applyFont="1"/>
    <xf numFmtId="0" fontId="26" fillId="0" borderId="0" xfId="0" applyFont="1" applyBorder="1"/>
    <xf numFmtId="9" fontId="26" fillId="0" borderId="0" xfId="3" applyFont="1" applyBorder="1" applyAlignment="1">
      <alignment horizontal="center"/>
    </xf>
    <xf numFmtId="41" fontId="40" fillId="0" borderId="0" xfId="0" quotePrefix="1" applyNumberFormat="1" applyFont="1"/>
    <xf numFmtId="0" fontId="26" fillId="0" borderId="0" xfId="0" quotePrefix="1" applyFont="1"/>
    <xf numFmtId="43" fontId="26" fillId="0" borderId="0" xfId="0" quotePrefix="1" applyNumberFormat="1" applyFont="1"/>
    <xf numFmtId="9" fontId="26" fillId="0" borderId="0" xfId="0" applyNumberFormat="1" applyFont="1" applyBorder="1" applyAlignment="1">
      <alignment horizontal="center"/>
    </xf>
    <xf numFmtId="0" fontId="26" fillId="0" borderId="0" xfId="0" applyFont="1" applyFill="1" applyBorder="1"/>
    <xf numFmtId="41" fontId="47" fillId="0" borderId="0" xfId="2" quotePrefix="1" applyFont="1" applyBorder="1" applyAlignment="1">
      <alignment vertical="center"/>
    </xf>
    <xf numFmtId="41" fontId="26" fillId="0" borderId="0" xfId="0" applyNumberFormat="1" applyFont="1" applyFill="1" applyBorder="1"/>
    <xf numFmtId="0" fontId="2" fillId="0" borderId="17" xfId="0" applyFont="1" applyBorder="1" applyAlignment="1">
      <alignment horizontal="left" vertical="center"/>
    </xf>
    <xf numFmtId="0" fontId="2" fillId="0" borderId="17" xfId="0" quotePrefix="1" applyFont="1" applyBorder="1" applyAlignment="1">
      <alignment horizontal="left" vertical="center"/>
    </xf>
    <xf numFmtId="0" fontId="22" fillId="0" borderId="18" xfId="0" quotePrefix="1" applyFont="1" applyBorder="1" applyAlignment="1">
      <alignment horizontal="left" vertical="center"/>
    </xf>
    <xf numFmtId="0" fontId="22" fillId="0" borderId="18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0" xfId="0" quotePrefix="1" applyFont="1" applyBorder="1" applyAlignment="1">
      <alignment horizontal="left" vertical="center"/>
    </xf>
    <xf numFmtId="0" fontId="2" fillId="0" borderId="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1" fontId="2" fillId="0" borderId="0" xfId="2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1" fontId="10" fillId="0" borderId="10" xfId="0" applyNumberFormat="1" applyFont="1" applyBorder="1" applyAlignment="1">
      <alignment horizontal="center" vertical="center"/>
    </xf>
    <xf numFmtId="41" fontId="10" fillId="0" borderId="11" xfId="0" applyNumberFormat="1" applyFont="1" applyBorder="1" applyAlignment="1">
      <alignment horizontal="center" vertical="center"/>
    </xf>
    <xf numFmtId="41" fontId="10" fillId="0" borderId="10" xfId="0" quotePrefix="1" applyNumberFormat="1" applyFont="1" applyBorder="1" applyAlignment="1">
      <alignment horizontal="center" vertical="center"/>
    </xf>
    <xf numFmtId="41" fontId="10" fillId="0" borderId="12" xfId="0" quotePrefix="1" applyNumberFormat="1" applyFont="1" applyBorder="1" applyAlignment="1">
      <alignment horizontal="center" vertical="center"/>
    </xf>
    <xf numFmtId="41" fontId="10" fillId="0" borderId="11" xfId="0" quotePrefix="1" applyNumberFormat="1" applyFont="1" applyBorder="1" applyAlignment="1">
      <alignment horizontal="center" vertical="center"/>
    </xf>
    <xf numFmtId="41" fontId="11" fillId="0" borderId="10" xfId="0" quotePrefix="1" applyNumberFormat="1" applyFont="1" applyBorder="1" applyAlignment="1">
      <alignment horizontal="center" vertical="center"/>
    </xf>
    <xf numFmtId="41" fontId="11" fillId="0" borderId="12" xfId="0" quotePrefix="1" applyNumberFormat="1" applyFont="1" applyBorder="1" applyAlignment="1">
      <alignment horizontal="center" vertical="center"/>
    </xf>
    <xf numFmtId="41" fontId="11" fillId="0" borderId="11" xfId="0" quotePrefix="1" applyNumberFormat="1" applyFont="1" applyBorder="1" applyAlignment="1">
      <alignment horizontal="center" vertical="center"/>
    </xf>
    <xf numFmtId="164" fontId="10" fillId="0" borderId="10" xfId="1" quotePrefix="1" applyNumberFormat="1" applyFont="1" applyBorder="1" applyAlignment="1">
      <alignment horizontal="center" vertical="center"/>
    </xf>
    <xf numFmtId="164" fontId="10" fillId="0" borderId="11" xfId="1" applyNumberFormat="1" applyFont="1" applyBorder="1" applyAlignment="1">
      <alignment horizontal="center" vertical="center"/>
    </xf>
    <xf numFmtId="164" fontId="10" fillId="0" borderId="12" xfId="1" quotePrefix="1" applyNumberFormat="1" applyFont="1" applyBorder="1" applyAlignment="1">
      <alignment horizontal="center" vertical="center"/>
    </xf>
    <xf numFmtId="164" fontId="10" fillId="0" borderId="11" xfId="1" quotePrefix="1" applyNumberFormat="1" applyFont="1" applyBorder="1" applyAlignment="1">
      <alignment horizontal="center" vertical="center"/>
    </xf>
    <xf numFmtId="2" fontId="10" fillId="0" borderId="10" xfId="0" quotePrefix="1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10" fillId="0" borderId="12" xfId="0" quotePrefix="1" applyNumberFormat="1" applyFont="1" applyBorder="1" applyAlignment="1">
      <alignment horizontal="center" vertical="center"/>
    </xf>
    <xf numFmtId="2" fontId="10" fillId="0" borderId="11" xfId="0" quotePrefix="1" applyNumberFormat="1" applyFont="1" applyBorder="1" applyAlignment="1">
      <alignment horizontal="center" vertical="center"/>
    </xf>
    <xf numFmtId="2" fontId="11" fillId="0" borderId="10" xfId="0" quotePrefix="1" applyNumberFormat="1" applyFont="1" applyBorder="1" applyAlignment="1">
      <alignment horizontal="center" vertical="center"/>
    </xf>
    <xf numFmtId="2" fontId="11" fillId="0" borderId="12" xfId="0" quotePrefix="1" applyNumberFormat="1" applyFont="1" applyBorder="1" applyAlignment="1">
      <alignment horizontal="center" vertical="center"/>
    </xf>
    <xf numFmtId="2" fontId="11" fillId="0" borderId="11" xfId="0" quotePrefix="1" applyNumberFormat="1" applyFont="1" applyBorder="1" applyAlignment="1">
      <alignment horizontal="center" vertical="center"/>
    </xf>
    <xf numFmtId="0" fontId="10" fillId="0" borderId="10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0" fontId="10" fillId="0" borderId="12" xfId="0" applyNumberFormat="1" applyFont="1" applyBorder="1" applyAlignment="1">
      <alignment horizontal="center" vertical="center"/>
    </xf>
    <xf numFmtId="0" fontId="11" fillId="0" borderId="10" xfId="0" applyNumberFormat="1" applyFont="1" applyBorder="1" applyAlignment="1">
      <alignment horizontal="center" vertical="center"/>
    </xf>
    <xf numFmtId="0" fontId="11" fillId="0" borderId="12" xfId="0" applyNumberFormat="1" applyFont="1" applyBorder="1" applyAlignment="1">
      <alignment horizontal="center" vertical="center"/>
    </xf>
    <xf numFmtId="0" fontId="11" fillId="0" borderId="11" xfId="0" applyNumberFormat="1" applyFont="1" applyBorder="1" applyAlignment="1">
      <alignment horizontal="center" vertical="center"/>
    </xf>
    <xf numFmtId="0" fontId="10" fillId="0" borderId="11" xfId="0" quotePrefix="1" applyFont="1" applyBorder="1" applyAlignment="1">
      <alignment horizontal="center" vertical="center"/>
    </xf>
    <xf numFmtId="0" fontId="10" fillId="0" borderId="12" xfId="0" quotePrefix="1" applyFont="1" applyBorder="1" applyAlignment="1">
      <alignment horizontal="center" vertical="center"/>
    </xf>
    <xf numFmtId="0" fontId="11" fillId="0" borderId="12" xfId="0" quotePrefix="1" applyFont="1" applyBorder="1" applyAlignment="1">
      <alignment horizontal="center" vertical="center"/>
    </xf>
    <xf numFmtId="0" fontId="11" fillId="0" borderId="11" xfId="0" quotePrefix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9" fontId="10" fillId="0" borderId="10" xfId="0" quotePrefix="1" applyNumberFormat="1" applyFont="1" applyBorder="1" applyAlignment="1">
      <alignment horizontal="center" vertical="center"/>
    </xf>
    <xf numFmtId="49" fontId="10" fillId="0" borderId="12" xfId="0" quotePrefix="1" applyNumberFormat="1" applyFont="1" applyBorder="1" applyAlignment="1">
      <alignment horizontal="center" vertical="center"/>
    </xf>
    <xf numFmtId="49" fontId="10" fillId="0" borderId="11" xfId="0" quotePrefix="1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0" fontId="10" fillId="0" borderId="10" xfId="3" applyNumberFormat="1" applyFont="1" applyBorder="1" applyAlignment="1">
      <alignment horizontal="center" vertical="center"/>
    </xf>
    <xf numFmtId="10" fontId="10" fillId="0" borderId="11" xfId="3" applyNumberFormat="1" applyFont="1" applyBorder="1" applyAlignment="1">
      <alignment horizontal="center" vertical="center"/>
    </xf>
    <xf numFmtId="10" fontId="10" fillId="0" borderId="12" xfId="3" applyNumberFormat="1" applyFont="1" applyBorder="1" applyAlignment="1">
      <alignment horizontal="center" vertical="center"/>
    </xf>
    <xf numFmtId="10" fontId="11" fillId="0" borderId="10" xfId="3" applyNumberFormat="1" applyFont="1" applyBorder="1" applyAlignment="1">
      <alignment horizontal="center" vertical="center"/>
    </xf>
    <xf numFmtId="10" fontId="11" fillId="0" borderId="12" xfId="3" applyNumberFormat="1" applyFont="1" applyBorder="1" applyAlignment="1">
      <alignment horizontal="center" vertical="center"/>
    </xf>
    <xf numFmtId="10" fontId="11" fillId="0" borderId="11" xfId="3" applyNumberFormat="1" applyFont="1" applyBorder="1" applyAlignment="1">
      <alignment horizontal="center" vertical="center"/>
    </xf>
    <xf numFmtId="41" fontId="10" fillId="0" borderId="10" xfId="2" quotePrefix="1" applyNumberFormat="1" applyFont="1" applyBorder="1" applyAlignment="1">
      <alignment horizontal="center" vertical="center"/>
    </xf>
    <xf numFmtId="0" fontId="10" fillId="0" borderId="11" xfId="2" applyNumberFormat="1" applyFont="1" applyBorder="1" applyAlignment="1">
      <alignment horizontal="center" vertical="center"/>
    </xf>
    <xf numFmtId="41" fontId="10" fillId="0" borderId="10" xfId="2" applyFont="1" applyBorder="1" applyAlignment="1">
      <alignment horizontal="center" vertical="center"/>
    </xf>
    <xf numFmtId="41" fontId="10" fillId="0" borderId="12" xfId="2" applyFont="1" applyBorder="1" applyAlignment="1">
      <alignment horizontal="center" vertical="center"/>
    </xf>
    <xf numFmtId="41" fontId="10" fillId="0" borderId="11" xfId="2" applyFont="1" applyBorder="1" applyAlignment="1">
      <alignment horizontal="center" vertical="center"/>
    </xf>
    <xf numFmtId="41" fontId="11" fillId="0" borderId="10" xfId="2" applyFont="1" applyBorder="1" applyAlignment="1">
      <alignment horizontal="center" vertical="center"/>
    </xf>
    <xf numFmtId="41" fontId="11" fillId="0" borderId="12" xfId="2" applyFont="1" applyBorder="1" applyAlignment="1">
      <alignment horizontal="center" vertical="center"/>
    </xf>
    <xf numFmtId="41" fontId="11" fillId="0" borderId="11" xfId="2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1" fontId="10" fillId="0" borderId="1" xfId="0" quotePrefix="1" applyNumberFormat="1" applyFont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center"/>
    </xf>
    <xf numFmtId="41" fontId="11" fillId="0" borderId="1" xfId="0" quotePrefix="1" applyNumberFormat="1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1" fontId="10" fillId="0" borderId="10" xfId="2" quotePrefix="1" applyFont="1" applyBorder="1" applyAlignment="1">
      <alignment horizontal="center" vertical="center"/>
    </xf>
    <xf numFmtId="41" fontId="11" fillId="0" borderId="10" xfId="2" quotePrefix="1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  <xf numFmtId="0" fontId="2" fillId="0" borderId="2" xfId="0" quotePrefix="1" applyFont="1" applyBorder="1" applyAlignment="1">
      <alignment horizontal="left" vertical="center"/>
    </xf>
    <xf numFmtId="0" fontId="2" fillId="0" borderId="3" xfId="0" quotePrefix="1" applyFont="1" applyBorder="1" applyAlignment="1">
      <alignment horizontal="left" vertical="center"/>
    </xf>
    <xf numFmtId="0" fontId="2" fillId="0" borderId="7" xfId="0" quotePrefix="1" applyFont="1" applyBorder="1" applyAlignment="1">
      <alignment horizontal="left" vertical="center"/>
    </xf>
    <xf numFmtId="0" fontId="2" fillId="0" borderId="8" xfId="0" quotePrefix="1" applyFont="1" applyBorder="1" applyAlignment="1">
      <alignment horizontal="left" vertical="center"/>
    </xf>
    <xf numFmtId="41" fontId="10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1" fontId="11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1" fontId="10" fillId="0" borderId="6" xfId="0" quotePrefix="1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quotePrefix="1" applyFont="1" applyBorder="1" applyAlignment="1">
      <alignment horizontal="center" vertical="center"/>
    </xf>
    <xf numFmtId="41" fontId="11" fillId="0" borderId="6" xfId="0" quotePrefix="1" applyNumberFormat="1" applyFont="1" applyBorder="1" applyAlignment="1">
      <alignment horizontal="center" vertical="center"/>
    </xf>
    <xf numFmtId="0" fontId="11" fillId="0" borderId="7" xfId="0" quotePrefix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41" fontId="8" fillId="0" borderId="1" xfId="0" quotePrefix="1" applyNumberFormat="1" applyFont="1" applyBorder="1" applyAlignment="1">
      <alignment horizontal="center" vertical="center"/>
    </xf>
    <xf numFmtId="41" fontId="8" fillId="0" borderId="3" xfId="0" quotePrefix="1" applyNumberFormat="1" applyFont="1" applyBorder="1" applyAlignment="1">
      <alignment horizontal="center" vertical="center"/>
    </xf>
    <xf numFmtId="41" fontId="8" fillId="0" borderId="2" xfId="0" quotePrefix="1" applyNumberFormat="1" applyFont="1" applyBorder="1" applyAlignment="1">
      <alignment horizontal="center" vertical="center"/>
    </xf>
    <xf numFmtId="41" fontId="9" fillId="0" borderId="1" xfId="0" quotePrefix="1" applyNumberFormat="1" applyFont="1" applyBorder="1" applyAlignment="1">
      <alignment horizontal="center" vertical="center"/>
    </xf>
    <xf numFmtId="41" fontId="9" fillId="0" borderId="2" xfId="0" quotePrefix="1" applyNumberFormat="1" applyFont="1" applyBorder="1" applyAlignment="1">
      <alignment horizontal="center" vertical="center"/>
    </xf>
    <xf numFmtId="41" fontId="9" fillId="0" borderId="3" xfId="0" quotePrefix="1" applyNumberFormat="1" applyFont="1" applyBorder="1" applyAlignment="1">
      <alignment horizontal="center" vertical="center"/>
    </xf>
    <xf numFmtId="41" fontId="8" fillId="0" borderId="6" xfId="0" quotePrefix="1" applyNumberFormat="1" applyFont="1" applyBorder="1" applyAlignment="1">
      <alignment horizontal="center" vertical="center"/>
    </xf>
    <xf numFmtId="41" fontId="8" fillId="0" borderId="8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1" fontId="9" fillId="0" borderId="6" xfId="0" quotePrefix="1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" vertical="center"/>
    </xf>
    <xf numFmtId="0" fontId="5" fillId="0" borderId="6" xfId="0" quotePrefix="1" applyFont="1" applyBorder="1" applyAlignment="1">
      <alignment horizontal="center" vertical="center"/>
    </xf>
    <xf numFmtId="0" fontId="5" fillId="0" borderId="7" xfId="0" quotePrefix="1" applyFont="1" applyBorder="1" applyAlignment="1">
      <alignment horizontal="center" vertical="center"/>
    </xf>
    <xf numFmtId="0" fontId="5" fillId="0" borderId="8" xfId="0" quotePrefix="1" applyFont="1" applyBorder="1" applyAlignment="1">
      <alignment horizontal="center" vertical="center"/>
    </xf>
    <xf numFmtId="41" fontId="6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1" fontId="6" fillId="0" borderId="10" xfId="0" quotePrefix="1" applyNumberFormat="1" applyFont="1" applyBorder="1" applyAlignment="1">
      <alignment horizontal="center" vertical="center"/>
    </xf>
    <xf numFmtId="0" fontId="6" fillId="0" borderId="12" xfId="0" quotePrefix="1" applyFont="1" applyBorder="1" applyAlignment="1">
      <alignment horizontal="center" vertical="center"/>
    </xf>
    <xf numFmtId="41" fontId="7" fillId="0" borderId="10" xfId="0" applyNumberFormat="1" applyFont="1" applyBorder="1" applyAlignment="1">
      <alignment horizontal="center" vertical="center"/>
    </xf>
    <xf numFmtId="0" fontId="7" fillId="0" borderId="12" xfId="0" quotePrefix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1" fontId="32" fillId="0" borderId="42" xfId="2" applyFont="1" applyBorder="1" applyAlignment="1">
      <alignment horizontal="center" vertical="center"/>
    </xf>
    <xf numFmtId="41" fontId="35" fillId="3" borderId="6" xfId="2" quotePrefix="1" applyFont="1" applyFill="1" applyBorder="1" applyAlignment="1">
      <alignment horizontal="left" vertical="center"/>
    </xf>
    <xf numFmtId="41" fontId="35" fillId="3" borderId="7" xfId="2" quotePrefix="1" applyFont="1" applyFill="1" applyBorder="1" applyAlignment="1">
      <alignment horizontal="left" vertical="center"/>
    </xf>
    <xf numFmtId="41" fontId="35" fillId="3" borderId="8" xfId="2" quotePrefix="1" applyFont="1" applyFill="1" applyBorder="1" applyAlignment="1">
      <alignment horizontal="left" vertical="center"/>
    </xf>
    <xf numFmtId="10" fontId="4" fillId="0" borderId="10" xfId="0" applyNumberFormat="1" applyFont="1" applyFill="1" applyBorder="1" applyAlignment="1">
      <alignment horizontal="center"/>
    </xf>
    <xf numFmtId="10" fontId="4" fillId="0" borderId="11" xfId="0" applyNumberFormat="1" applyFont="1" applyFill="1" applyBorder="1" applyAlignment="1">
      <alignment horizontal="center"/>
    </xf>
    <xf numFmtId="10" fontId="4" fillId="4" borderId="10" xfId="0" applyNumberFormat="1" applyFont="1" applyFill="1" applyBorder="1" applyAlignment="1">
      <alignment horizontal="center"/>
    </xf>
    <xf numFmtId="10" fontId="4" fillId="4" borderId="11" xfId="0" applyNumberFormat="1" applyFont="1" applyFill="1" applyBorder="1" applyAlignment="1">
      <alignment horizontal="center"/>
    </xf>
    <xf numFmtId="10" fontId="4" fillId="0" borderId="46" xfId="0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164" fontId="4" fillId="0" borderId="16" xfId="1" applyNumberFormat="1" applyFont="1" applyFill="1" applyBorder="1" applyAlignment="1">
      <alignment horizontal="center"/>
    </xf>
    <xf numFmtId="164" fontId="4" fillId="4" borderId="4" xfId="1" applyNumberFormat="1" applyFont="1" applyFill="1" applyBorder="1" applyAlignment="1">
      <alignment horizontal="center"/>
    </xf>
    <xf numFmtId="164" fontId="4" fillId="4" borderId="16" xfId="1" applyNumberFormat="1" applyFont="1" applyFill="1" applyBorder="1" applyAlignment="1">
      <alignment horizontal="center"/>
    </xf>
    <xf numFmtId="164" fontId="4" fillId="0" borderId="29" xfId="1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164" fontId="4" fillId="0" borderId="16" xfId="0" applyNumberFormat="1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/>
    </xf>
    <xf numFmtId="164" fontId="4" fillId="4" borderId="16" xfId="0" applyNumberFormat="1" applyFont="1" applyFill="1" applyBorder="1" applyAlignment="1">
      <alignment horizontal="center"/>
    </xf>
    <xf numFmtId="164" fontId="4" fillId="0" borderId="29" xfId="0" applyNumberFormat="1" applyFont="1" applyFill="1" applyBorder="1" applyAlignment="1">
      <alignment horizontal="center"/>
    </xf>
    <xf numFmtId="0" fontId="41" fillId="0" borderId="37" xfId="0" quotePrefix="1" applyFont="1" applyFill="1" applyBorder="1" applyAlignment="1">
      <alignment horizontal="center" vertical="center"/>
    </xf>
    <xf numFmtId="0" fontId="44" fillId="0" borderId="31" xfId="0" quotePrefix="1" applyFont="1" applyFill="1" applyBorder="1" applyAlignment="1">
      <alignment horizontal="center" vertical="center"/>
    </xf>
    <xf numFmtId="0" fontId="44" fillId="0" borderId="39" xfId="0" quotePrefix="1" applyFont="1" applyFill="1" applyBorder="1" applyAlignment="1">
      <alignment horizontal="center" vertical="center"/>
    </xf>
    <xf numFmtId="0" fontId="29" fillId="2" borderId="0" xfId="0" quotePrefix="1" applyFont="1" applyFill="1" applyAlignment="1">
      <alignment horizontal="center" vertical="center"/>
    </xf>
    <xf numFmtId="0" fontId="30" fillId="2" borderId="0" xfId="0" quotePrefix="1" applyFont="1" applyFill="1" applyBorder="1" applyAlignment="1">
      <alignment horizontal="center" vertical="center"/>
    </xf>
    <xf numFmtId="0" fontId="30" fillId="2" borderId="0" xfId="0" quotePrefix="1" applyFont="1" applyFill="1" applyAlignment="1">
      <alignment horizontal="center" vertical="center"/>
    </xf>
    <xf numFmtId="0" fontId="32" fillId="0" borderId="25" xfId="0" quotePrefix="1" applyFont="1" applyBorder="1" applyAlignment="1">
      <alignment horizontal="center" vertical="center"/>
    </xf>
    <xf numFmtId="0" fontId="32" fillId="0" borderId="30" xfId="0" quotePrefix="1" applyFont="1" applyBorder="1" applyAlignment="1">
      <alignment horizontal="center" vertical="center"/>
    </xf>
    <xf numFmtId="9" fontId="4" fillId="0" borderId="26" xfId="3" quotePrefix="1" applyFont="1" applyFill="1" applyBorder="1" applyAlignment="1">
      <alignment horizontal="center" vertical="center"/>
    </xf>
    <xf numFmtId="9" fontId="4" fillId="0" borderId="14" xfId="3" quotePrefix="1" applyFont="1" applyFill="1" applyBorder="1" applyAlignment="1">
      <alignment horizontal="center" vertical="center"/>
    </xf>
    <xf numFmtId="9" fontId="4" fillId="0" borderId="35" xfId="3" quotePrefix="1" applyFont="1" applyFill="1" applyBorder="1" applyAlignment="1">
      <alignment horizontal="center" vertical="center"/>
    </xf>
    <xf numFmtId="9" fontId="4" fillId="4" borderId="26" xfId="3" quotePrefix="1" applyFont="1" applyFill="1" applyBorder="1" applyAlignment="1">
      <alignment horizontal="center" vertical="center"/>
    </xf>
    <xf numFmtId="9" fontId="4" fillId="4" borderId="14" xfId="3" quotePrefix="1" applyFont="1" applyFill="1" applyBorder="1" applyAlignment="1">
      <alignment horizontal="center" vertical="center"/>
    </xf>
    <xf numFmtId="9" fontId="4" fillId="4" borderId="35" xfId="3" quotePrefix="1" applyFont="1" applyFill="1" applyBorder="1" applyAlignment="1">
      <alignment horizontal="center" vertical="center"/>
    </xf>
    <xf numFmtId="0" fontId="4" fillId="0" borderId="27" xfId="0" quotePrefix="1" applyFont="1" applyFill="1" applyBorder="1" applyAlignment="1">
      <alignment horizontal="center" vertical="center"/>
    </xf>
    <xf numFmtId="0" fontId="4" fillId="0" borderId="32" xfId="0" quotePrefix="1" applyFont="1" applyFill="1" applyBorder="1" applyAlignment="1">
      <alignment horizontal="center" vertical="center"/>
    </xf>
    <xf numFmtId="0" fontId="4" fillId="0" borderId="36" xfId="0" quotePrefix="1" applyFont="1" applyFill="1" applyBorder="1" applyAlignment="1">
      <alignment horizontal="center" vertical="center"/>
    </xf>
    <xf numFmtId="0" fontId="53" fillId="0" borderId="49" xfId="0" applyFont="1" applyBorder="1" applyAlignment="1">
      <alignment horizontal="center" vertical="center"/>
    </xf>
    <xf numFmtId="0" fontId="53" fillId="0" borderId="50" xfId="0" applyFont="1" applyBorder="1" applyAlignment="1">
      <alignment horizontal="center" vertical="center"/>
    </xf>
    <xf numFmtId="0" fontId="53" fillId="0" borderId="5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4" fillId="0" borderId="0" xfId="0" quotePrefix="1" applyFont="1" applyBorder="1" applyAlignment="1">
      <alignment vertical="center"/>
    </xf>
    <xf numFmtId="0" fontId="54" fillId="0" borderId="0" xfId="0" quotePrefix="1" applyFont="1" applyBorder="1" applyAlignment="1">
      <alignment vertical="center"/>
    </xf>
    <xf numFmtId="0" fontId="55" fillId="0" borderId="0" xfId="0" quotePrefix="1" applyFont="1" applyBorder="1" applyAlignment="1">
      <alignment vertical="center"/>
    </xf>
    <xf numFmtId="0" fontId="56" fillId="0" borderId="0" xfId="0" applyFont="1" applyBorder="1" applyAlignment="1">
      <alignment vertical="center"/>
    </xf>
    <xf numFmtId="0" fontId="57" fillId="0" borderId="17" xfId="0" quotePrefix="1" applyFont="1" applyBorder="1" applyAlignment="1">
      <alignment horizontal="center" vertical="center"/>
    </xf>
    <xf numFmtId="0" fontId="57" fillId="0" borderId="17" xfId="0" applyFont="1" applyBorder="1" applyAlignment="1">
      <alignment horizontal="center" vertical="center"/>
    </xf>
    <xf numFmtId="0" fontId="57" fillId="0" borderId="52" xfId="0" applyFont="1" applyBorder="1" applyAlignment="1">
      <alignment horizontal="center" vertical="center"/>
    </xf>
    <xf numFmtId="0" fontId="54" fillId="0" borderId="0" xfId="0" quotePrefix="1" applyFont="1" applyBorder="1" applyAlignment="1">
      <alignment horizontal="center" vertical="center"/>
    </xf>
    <xf numFmtId="0" fontId="2" fillId="0" borderId="17" xfId="0" quotePrefix="1" applyNumberFormat="1" applyFont="1" applyBorder="1" applyAlignment="1">
      <alignment horizontal="left" vertical="center"/>
    </xf>
    <xf numFmtId="41" fontId="2" fillId="0" borderId="17" xfId="0" applyNumberFormat="1" applyFont="1" applyBorder="1" applyAlignment="1">
      <alignment horizontal="left" vertical="center"/>
    </xf>
    <xf numFmtId="41" fontId="2" fillId="0" borderId="17" xfId="2" applyFont="1" applyBorder="1" applyAlignment="1">
      <alignment horizontal="left" vertical="center"/>
    </xf>
    <xf numFmtId="41" fontId="2" fillId="0" borderId="17" xfId="2" quotePrefix="1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59" fillId="0" borderId="0" xfId="0" applyFont="1" applyBorder="1" applyAlignment="1">
      <alignment horizontal="left" vertical="center"/>
    </xf>
    <xf numFmtId="41" fontId="2" fillId="0" borderId="18" xfId="2" quotePrefix="1" applyFont="1" applyBorder="1" applyAlignment="1">
      <alignment horizontal="left" vertical="center"/>
    </xf>
    <xf numFmtId="0" fontId="54" fillId="0" borderId="0" xfId="0" applyFont="1" applyBorder="1" applyAlignment="1">
      <alignment vertical="center"/>
    </xf>
    <xf numFmtId="15" fontId="5" fillId="0" borderId="17" xfId="0" quotePrefix="1" applyNumberFormat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2" fillId="0" borderId="17" xfId="0" quotePrefix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quotePrefix="1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8" xfId="0" quotePrefix="1" applyFont="1" applyBorder="1" applyAlignment="1">
      <alignment horizontal="left" vertical="center"/>
    </xf>
    <xf numFmtId="0" fontId="60" fillId="0" borderId="10" xfId="0" applyFont="1" applyBorder="1" applyAlignment="1">
      <alignment horizontal="center" vertical="center"/>
    </xf>
    <xf numFmtId="0" fontId="60" fillId="0" borderId="12" xfId="0" applyFont="1" applyBorder="1" applyAlignment="1">
      <alignment horizontal="center" vertical="center"/>
    </xf>
    <xf numFmtId="0" fontId="60" fillId="0" borderId="11" xfId="0" applyFont="1" applyBorder="1" applyAlignment="1">
      <alignment horizontal="center" vertical="center"/>
    </xf>
    <xf numFmtId="0" fontId="60" fillId="0" borderId="0" xfId="0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/>
    </xf>
    <xf numFmtId="0" fontId="61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54" fillId="0" borderId="1" xfId="0" quotePrefix="1" applyFont="1" applyBorder="1" applyAlignment="1">
      <alignment vertical="center"/>
    </xf>
    <xf numFmtId="0" fontId="54" fillId="0" borderId="2" xfId="0" quotePrefix="1" applyFont="1" applyBorder="1" applyAlignment="1">
      <alignment horizontal="center" vertical="center"/>
    </xf>
    <xf numFmtId="0" fontId="62" fillId="0" borderId="0" xfId="0" applyFont="1" applyBorder="1" applyAlignment="1">
      <alignment vertical="center"/>
    </xf>
    <xf numFmtId="0" fontId="63" fillId="0" borderId="0" xfId="0" quotePrefix="1" applyFont="1" applyBorder="1" applyAlignment="1">
      <alignment horizontal="center" vertical="center"/>
    </xf>
    <xf numFmtId="0" fontId="62" fillId="0" borderId="0" xfId="0" quotePrefix="1" applyFont="1" applyBorder="1" applyAlignment="1">
      <alignment vertical="center"/>
    </xf>
    <xf numFmtId="0" fontId="64" fillId="0" borderId="13" xfId="0" applyFont="1" applyBorder="1" applyAlignment="1">
      <alignment horizontal="center"/>
    </xf>
    <xf numFmtId="0" fontId="65" fillId="0" borderId="10" xfId="0" applyFont="1" applyBorder="1" applyAlignment="1">
      <alignment horizontal="center" vertical="center"/>
    </xf>
    <xf numFmtId="0" fontId="65" fillId="0" borderId="11" xfId="0" applyFont="1" applyBorder="1" applyAlignment="1">
      <alignment horizontal="center" vertical="center"/>
    </xf>
    <xf numFmtId="0" fontId="62" fillId="0" borderId="7" xfId="0" applyFont="1" applyBorder="1" applyAlignment="1">
      <alignment vertical="center"/>
    </xf>
    <xf numFmtId="0" fontId="2" fillId="0" borderId="16" xfId="0" quotePrefix="1" applyFont="1" applyBorder="1" applyAlignment="1">
      <alignment vertical="center"/>
    </xf>
    <xf numFmtId="0" fontId="66" fillId="0" borderId="0" xfId="0" applyFont="1" applyBorder="1" applyAlignment="1">
      <alignment horizontal="center" vertical="center"/>
    </xf>
    <xf numFmtId="9" fontId="17" fillId="0" borderId="17" xfId="3" quotePrefix="1" applyFont="1" applyBorder="1" applyAlignment="1">
      <alignment horizontal="center" vertical="center"/>
    </xf>
    <xf numFmtId="9" fontId="17" fillId="0" borderId="17" xfId="3" applyFont="1" applyBorder="1" applyAlignment="1">
      <alignment horizontal="center" vertical="center"/>
    </xf>
    <xf numFmtId="0" fontId="64" fillId="0" borderId="10" xfId="0" applyFont="1" applyBorder="1" applyAlignment="1">
      <alignment horizontal="center"/>
    </xf>
    <xf numFmtId="0" fontId="64" fillId="0" borderId="11" xfId="0" applyFont="1" applyBorder="1" applyAlignment="1">
      <alignment horizontal="center"/>
    </xf>
    <xf numFmtId="0" fontId="67" fillId="0" borderId="0" xfId="0" applyFont="1" applyBorder="1" applyAlignment="1">
      <alignment horizontal="center"/>
    </xf>
    <xf numFmtId="0" fontId="63" fillId="0" borderId="0" xfId="0" applyFont="1" applyBorder="1" applyAlignment="1">
      <alignment vertical="center"/>
    </xf>
    <xf numFmtId="9" fontId="2" fillId="0" borderId="17" xfId="3" quotePrefix="1" applyFont="1" applyBorder="1" applyAlignment="1">
      <alignment horizontal="center" vertical="center"/>
    </xf>
    <xf numFmtId="9" fontId="2" fillId="0" borderId="17" xfId="3" applyFont="1" applyBorder="1" applyAlignment="1">
      <alignment horizontal="center" vertical="center"/>
    </xf>
    <xf numFmtId="0" fontId="68" fillId="0" borderId="0" xfId="0" applyFont="1" applyBorder="1" applyAlignment="1">
      <alignment vertical="center"/>
    </xf>
    <xf numFmtId="0" fontId="69" fillId="0" borderId="0" xfId="0" applyFont="1" applyBorder="1" applyAlignment="1">
      <alignment vertical="center"/>
    </xf>
    <xf numFmtId="0" fontId="70" fillId="0" borderId="1" xfId="0" applyFont="1" applyBorder="1" applyAlignment="1">
      <alignment horizontal="center" vertical="center"/>
    </xf>
    <xf numFmtId="0" fontId="70" fillId="0" borderId="2" xfId="0" quotePrefix="1" applyFont="1" applyBorder="1" applyAlignment="1">
      <alignment horizontal="center" vertical="center"/>
    </xf>
    <xf numFmtId="0" fontId="70" fillId="0" borderId="3" xfId="0" quotePrefix="1" applyFont="1" applyBorder="1" applyAlignment="1">
      <alignment horizontal="center" vertical="center"/>
    </xf>
    <xf numFmtId="0" fontId="70" fillId="0" borderId="1" xfId="0" quotePrefix="1" applyFont="1" applyBorder="1" applyAlignment="1">
      <alignment horizontal="center" vertical="center"/>
    </xf>
    <xf numFmtId="0" fontId="70" fillId="0" borderId="2" xfId="0" applyFont="1" applyBorder="1" applyAlignment="1">
      <alignment horizontal="center" vertical="center"/>
    </xf>
    <xf numFmtId="0" fontId="70" fillId="0" borderId="3" xfId="0" applyFont="1" applyBorder="1" applyAlignment="1">
      <alignment horizontal="center" vertical="center"/>
    </xf>
    <xf numFmtId="0" fontId="70" fillId="0" borderId="6" xfId="0" quotePrefix="1" applyFont="1" applyBorder="1" applyAlignment="1">
      <alignment horizontal="center" vertical="center"/>
    </xf>
    <xf numFmtId="0" fontId="70" fillId="0" borderId="7" xfId="0" quotePrefix="1" applyFont="1" applyBorder="1" applyAlignment="1">
      <alignment horizontal="center" vertical="center"/>
    </xf>
    <xf numFmtId="0" fontId="70" fillId="0" borderId="8" xfId="0" quotePrefix="1" applyFont="1" applyBorder="1" applyAlignment="1">
      <alignment horizontal="center" vertical="center"/>
    </xf>
    <xf numFmtId="0" fontId="70" fillId="0" borderId="6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70" fillId="0" borderId="8" xfId="0" applyFont="1" applyBorder="1" applyAlignment="1">
      <alignment horizontal="center" vertical="center"/>
    </xf>
    <xf numFmtId="0" fontId="65" fillId="0" borderId="12" xfId="0" applyFont="1" applyBorder="1" applyAlignment="1">
      <alignment horizontal="center" vertical="center"/>
    </xf>
    <xf numFmtId="165" fontId="2" fillId="0" borderId="0" xfId="2" applyNumberFormat="1" applyFont="1" applyBorder="1" applyAlignment="1">
      <alignment horizontal="center" vertical="center"/>
    </xf>
    <xf numFmtId="0" fontId="62" fillId="0" borderId="16" xfId="0" quotePrefix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5" fontId="2" fillId="0" borderId="0" xfId="2" quotePrefix="1" applyNumberFormat="1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71" fillId="0" borderId="0" xfId="0" applyFont="1" applyBorder="1" applyAlignment="1">
      <alignment horizontal="center" vertical="center"/>
    </xf>
    <xf numFmtId="0" fontId="2" fillId="0" borderId="4" xfId="0" quotePrefix="1" applyFont="1" applyBorder="1" applyAlignment="1">
      <alignment vertical="center"/>
    </xf>
    <xf numFmtId="0" fontId="72" fillId="0" borderId="10" xfId="0" applyFont="1" applyBorder="1" applyAlignment="1">
      <alignment horizontal="center" vertical="center"/>
    </xf>
    <xf numFmtId="0" fontId="72" fillId="0" borderId="12" xfId="0" applyFont="1" applyBorder="1" applyAlignment="1">
      <alignment horizontal="center" vertical="center"/>
    </xf>
    <xf numFmtId="0" fontId="72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quotePrefix="1" applyFont="1" applyBorder="1" applyAlignment="1">
      <alignment horizontal="left" vertical="center"/>
    </xf>
    <xf numFmtId="165" fontId="5" fillId="0" borderId="0" xfId="2" applyNumberFormat="1" applyFont="1" applyBorder="1" applyAlignment="1">
      <alignment horizontal="center" vertical="center"/>
    </xf>
    <xf numFmtId="0" fontId="17" fillId="0" borderId="0" xfId="0" quotePrefix="1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5" fillId="0" borderId="0" xfId="0" quotePrefix="1" applyFont="1" applyBorder="1" applyAlignment="1">
      <alignment vertical="center"/>
    </xf>
    <xf numFmtId="165" fontId="5" fillId="0" borderId="0" xfId="2" quotePrefix="1" applyNumberFormat="1" applyFont="1" applyBorder="1" applyAlignment="1">
      <alignment vertical="center"/>
    </xf>
    <xf numFmtId="165" fontId="5" fillId="0" borderId="0" xfId="2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5" fillId="0" borderId="0" xfId="0" quotePrefix="1" applyNumberFormat="1" applyFont="1" applyBorder="1" applyAlignment="1">
      <alignment vertical="center"/>
    </xf>
    <xf numFmtId="49" fontId="2" fillId="0" borderId="0" xfId="0" quotePrefix="1" applyNumberFormat="1" applyFont="1" applyBorder="1" applyAlignment="1">
      <alignment vertical="center"/>
    </xf>
    <xf numFmtId="0" fontId="73" fillId="0" borderId="0" xfId="0" applyFont="1" applyBorder="1" applyAlignment="1">
      <alignment horizontal="left" vertical="center"/>
    </xf>
    <xf numFmtId="0" fontId="73" fillId="0" borderId="0" xfId="0" quotePrefix="1" applyFont="1" applyBorder="1" applyAlignment="1">
      <alignment horizontal="left" vertical="center"/>
    </xf>
    <xf numFmtId="0" fontId="73" fillId="0" borderId="16" xfId="0" quotePrefix="1" applyFont="1" applyBorder="1" applyAlignment="1">
      <alignment horizontal="left" vertical="center"/>
    </xf>
    <xf numFmtId="0" fontId="3" fillId="0" borderId="4" xfId="0" quotePrefix="1" applyFont="1" applyBorder="1" applyAlignment="1">
      <alignment vertical="center"/>
    </xf>
    <xf numFmtId="0" fontId="3" fillId="0" borderId="0" xfId="0" quotePrefix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1" fontId="3" fillId="0" borderId="17" xfId="2" applyFont="1" applyBorder="1" applyAlignment="1">
      <alignment horizontal="center" vertical="center"/>
    </xf>
    <xf numFmtId="41" fontId="74" fillId="0" borderId="0" xfId="2" applyFont="1" applyBorder="1" applyAlignment="1">
      <alignment horizontal="center" vertical="center"/>
    </xf>
    <xf numFmtId="41" fontId="2" fillId="0" borderId="0" xfId="2" quotePrefix="1" applyFont="1" applyBorder="1" applyAlignment="1">
      <alignment vertical="center"/>
    </xf>
    <xf numFmtId="10" fontId="2" fillId="0" borderId="10" xfId="3" applyNumberFormat="1" applyFont="1" applyBorder="1" applyAlignment="1">
      <alignment horizontal="center" vertical="center"/>
    </xf>
    <xf numFmtId="10" fontId="2" fillId="0" borderId="12" xfId="3" applyNumberFormat="1" applyFont="1" applyBorder="1" applyAlignment="1">
      <alignment horizontal="center" vertical="center"/>
    </xf>
    <xf numFmtId="10" fontId="2" fillId="0" borderId="11" xfId="3" applyNumberFormat="1" applyFont="1" applyBorder="1" applyAlignment="1">
      <alignment horizontal="center" vertical="center"/>
    </xf>
    <xf numFmtId="0" fontId="74" fillId="0" borderId="0" xfId="0" applyFont="1" applyBorder="1" applyAlignment="1">
      <alignment horizontal="left" vertical="center"/>
    </xf>
    <xf numFmtId="41" fontId="54" fillId="0" borderId="0" xfId="2" quotePrefix="1" applyFont="1" applyBorder="1" applyAlignment="1">
      <alignment vertical="center"/>
    </xf>
    <xf numFmtId="9" fontId="5" fillId="0" borderId="10" xfId="3" applyFont="1" applyBorder="1" applyAlignment="1">
      <alignment horizontal="center" vertical="center"/>
    </xf>
    <xf numFmtId="9" fontId="5" fillId="0" borderId="12" xfId="3" applyFont="1" applyBorder="1" applyAlignment="1">
      <alignment horizontal="center" vertical="center"/>
    </xf>
    <xf numFmtId="9" fontId="5" fillId="0" borderId="11" xfId="3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3" fillId="0" borderId="6" xfId="0" quotePrefix="1" applyFont="1" applyBorder="1" applyAlignment="1">
      <alignment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1" fontId="74" fillId="0" borderId="7" xfId="2" applyFont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75" fillId="0" borderId="0" xfId="0" quotePrefix="1" applyFont="1" applyAlignment="1">
      <alignment vertical="center"/>
    </xf>
    <xf numFmtId="9" fontId="5" fillId="3" borderId="13" xfId="3" applyFont="1" applyFill="1" applyBorder="1" applyAlignment="1">
      <alignment horizontal="center" vertical="center"/>
    </xf>
    <xf numFmtId="0" fontId="76" fillId="0" borderId="0" xfId="0" quotePrefix="1" applyFont="1" applyAlignment="1">
      <alignment vertical="center"/>
    </xf>
    <xf numFmtId="0" fontId="53" fillId="0" borderId="10" xfId="0" quotePrefix="1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" vertical="center"/>
    </xf>
    <xf numFmtId="0" fontId="77" fillId="0" borderId="1" xfId="0" quotePrefix="1" applyFont="1" applyBorder="1" applyAlignment="1">
      <alignment horizontal="center" vertical="center"/>
    </xf>
    <xf numFmtId="0" fontId="77" fillId="0" borderId="2" xfId="0" applyFont="1" applyBorder="1" applyAlignment="1">
      <alignment horizontal="center" vertical="center"/>
    </xf>
    <xf numFmtId="0" fontId="77" fillId="0" borderId="3" xfId="0" applyFont="1" applyBorder="1" applyAlignment="1">
      <alignment horizontal="center" vertical="center"/>
    </xf>
    <xf numFmtId="0" fontId="78" fillId="0" borderId="1" xfId="0" quotePrefix="1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8" fillId="0" borderId="3" xfId="0" applyFont="1" applyBorder="1" applyAlignment="1">
      <alignment horizontal="center" vertical="center"/>
    </xf>
    <xf numFmtId="0" fontId="77" fillId="0" borderId="6" xfId="0" applyFont="1" applyBorder="1" applyAlignment="1">
      <alignment horizontal="center" vertical="center"/>
    </xf>
    <xf numFmtId="0" fontId="77" fillId="0" borderId="7" xfId="0" applyFont="1" applyBorder="1" applyAlignment="1">
      <alignment horizontal="center" vertical="center"/>
    </xf>
    <xf numFmtId="0" fontId="77" fillId="0" borderId="8" xfId="0" applyFont="1" applyBorder="1" applyAlignment="1">
      <alignment horizontal="center" vertical="center"/>
    </xf>
    <xf numFmtId="0" fontId="78" fillId="0" borderId="6" xfId="0" applyFont="1" applyBorder="1" applyAlignment="1">
      <alignment horizontal="center" vertical="center"/>
    </xf>
    <xf numFmtId="0" fontId="78" fillId="0" borderId="7" xfId="0" applyFont="1" applyBorder="1" applyAlignment="1">
      <alignment horizontal="center" vertical="center"/>
    </xf>
    <xf numFmtId="0" fontId="78" fillId="0" borderId="8" xfId="0" applyFont="1" applyBorder="1" applyAlignment="1">
      <alignment horizontal="center" vertical="center"/>
    </xf>
    <xf numFmtId="43" fontId="5" fillId="0" borderId="10" xfId="1" quotePrefix="1" applyFont="1" applyBorder="1" applyAlignment="1">
      <alignment horizontal="left" vertical="center"/>
    </xf>
    <xf numFmtId="43" fontId="5" fillId="0" borderId="12" xfId="1" quotePrefix="1" applyFont="1" applyBorder="1" applyAlignment="1">
      <alignment horizontal="left" vertical="center"/>
    </xf>
    <xf numFmtId="43" fontId="5" fillId="0" borderId="11" xfId="1" quotePrefix="1" applyFont="1" applyBorder="1" applyAlignment="1">
      <alignment horizontal="left" vertical="center"/>
    </xf>
    <xf numFmtId="165" fontId="79" fillId="0" borderId="1" xfId="2" quotePrefix="1" applyNumberFormat="1" applyFont="1" applyBorder="1" applyAlignment="1">
      <alignment horizontal="center" vertical="center"/>
    </xf>
    <xf numFmtId="165" fontId="79" fillId="0" borderId="2" xfId="2" quotePrefix="1" applyNumberFormat="1" applyFont="1" applyBorder="1" applyAlignment="1">
      <alignment horizontal="center" vertical="center"/>
    </xf>
    <xf numFmtId="165" fontId="79" fillId="0" borderId="3" xfId="2" quotePrefix="1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58" fillId="0" borderId="12" xfId="0" applyFont="1" applyBorder="1"/>
    <xf numFmtId="0" fontId="2" fillId="0" borderId="12" xfId="0" quotePrefix="1" applyFont="1" applyBorder="1" applyAlignment="1">
      <alignment horizontal="left" vertical="center"/>
    </xf>
    <xf numFmtId="0" fontId="2" fillId="0" borderId="11" xfId="0" quotePrefix="1" applyFont="1" applyBorder="1" applyAlignment="1">
      <alignment horizontal="left" vertical="center"/>
    </xf>
    <xf numFmtId="165" fontId="2" fillId="0" borderId="0" xfId="0" applyNumberFormat="1" applyFont="1" applyFill="1" applyBorder="1" applyAlignment="1">
      <alignment vertical="center"/>
    </xf>
    <xf numFmtId="41" fontId="2" fillId="0" borderId="0" xfId="2" quotePrefix="1" applyFont="1" applyFill="1" applyBorder="1" applyAlignment="1">
      <alignment horizontal="left" vertical="center"/>
    </xf>
    <xf numFmtId="41" fontId="80" fillId="0" borderId="0" xfId="2" quotePrefix="1" applyFont="1" applyFill="1" applyBorder="1" applyAlignment="1">
      <alignment vertical="center"/>
    </xf>
    <xf numFmtId="165" fontId="79" fillId="0" borderId="4" xfId="2" quotePrefix="1" applyNumberFormat="1" applyFont="1" applyBorder="1" applyAlignment="1">
      <alignment horizontal="center" vertical="center"/>
    </xf>
    <xf numFmtId="165" fontId="79" fillId="0" borderId="0" xfId="2" quotePrefix="1" applyNumberFormat="1" applyFont="1" applyBorder="1" applyAlignment="1">
      <alignment horizontal="center" vertical="center"/>
    </xf>
    <xf numFmtId="165" fontId="79" fillId="0" borderId="16" xfId="2" quotePrefix="1" applyNumberFormat="1" applyFont="1" applyBorder="1" applyAlignment="1">
      <alignment horizontal="center" vertical="center"/>
    </xf>
    <xf numFmtId="165" fontId="2" fillId="0" borderId="0" xfId="0" quotePrefix="1" applyNumberFormat="1" applyFont="1" applyFill="1" applyBorder="1" applyAlignment="1">
      <alignment vertical="center"/>
    </xf>
    <xf numFmtId="165" fontId="79" fillId="0" borderId="6" xfId="2" quotePrefix="1" applyNumberFormat="1" applyFont="1" applyBorder="1" applyAlignment="1">
      <alignment horizontal="center" vertical="center"/>
    </xf>
    <xf numFmtId="165" fontId="79" fillId="0" borderId="7" xfId="2" quotePrefix="1" applyNumberFormat="1" applyFont="1" applyBorder="1" applyAlignment="1">
      <alignment horizontal="center" vertical="center"/>
    </xf>
    <xf numFmtId="165" fontId="79" fillId="0" borderId="8" xfId="2" quotePrefix="1" applyNumberFormat="1" applyFont="1" applyBorder="1" applyAlignment="1">
      <alignment horizontal="center" vertical="center"/>
    </xf>
    <xf numFmtId="0" fontId="54" fillId="0" borderId="12" xfId="0" quotePrefix="1" applyFont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54" fillId="0" borderId="11" xfId="0" applyFont="1" applyBorder="1" applyAlignment="1">
      <alignment horizontal="center" vertical="center"/>
    </xf>
    <xf numFmtId="165" fontId="54" fillId="0" borderId="10" xfId="0" applyNumberFormat="1" applyFont="1" applyBorder="1" applyAlignment="1">
      <alignment horizontal="center" vertical="center"/>
    </xf>
    <xf numFmtId="0" fontId="54" fillId="0" borderId="12" xfId="0" quotePrefix="1" applyFont="1" applyBorder="1" applyAlignment="1">
      <alignment horizontal="left" vertical="center"/>
    </xf>
    <xf numFmtId="0" fontId="54" fillId="0" borderId="11" xfId="0" quotePrefix="1" applyFont="1" applyBorder="1" applyAlignment="1">
      <alignment horizontal="left" vertical="center"/>
    </xf>
    <xf numFmtId="165" fontId="54" fillId="0" borderId="0" xfId="0" applyNumberFormat="1" applyFont="1" applyFill="1" applyBorder="1" applyAlignment="1">
      <alignment vertical="center"/>
    </xf>
    <xf numFmtId="165" fontId="54" fillId="0" borderId="0" xfId="0" quotePrefix="1" applyNumberFormat="1" applyFont="1" applyFill="1" applyBorder="1" applyAlignment="1">
      <alignment vertical="center"/>
    </xf>
    <xf numFmtId="41" fontId="5" fillId="0" borderId="0" xfId="2" quotePrefix="1" applyFont="1" applyFill="1" applyBorder="1" applyAlignment="1">
      <alignment vertical="center"/>
    </xf>
    <xf numFmtId="0" fontId="2" fillId="0" borderId="3" xfId="0" quotePrefix="1" applyFont="1" applyBorder="1" applyAlignment="1">
      <alignment vertical="center"/>
    </xf>
    <xf numFmtId="0" fontId="8" fillId="0" borderId="0" xfId="0" quotePrefix="1" applyFont="1" applyBorder="1" applyAlignment="1">
      <alignment horizontal="right" vertical="center"/>
    </xf>
    <xf numFmtId="0" fontId="62" fillId="0" borderId="0" xfId="0" quotePrefix="1" applyFont="1" applyBorder="1" applyAlignment="1">
      <alignment horizontal="right" vertical="center"/>
    </xf>
    <xf numFmtId="0" fontId="67" fillId="0" borderId="13" xfId="0" applyFont="1" applyBorder="1" applyAlignment="1">
      <alignment horizontal="center"/>
    </xf>
    <xf numFmtId="0" fontId="8" fillId="0" borderId="0" xfId="0" applyFont="1" applyBorder="1" applyAlignment="1">
      <alignment horizontal="right" vertical="center"/>
    </xf>
    <xf numFmtId="0" fontId="63" fillId="0" borderId="0" xfId="0" applyFont="1" applyBorder="1" applyAlignment="1">
      <alignment horizontal="right" vertical="center"/>
    </xf>
    <xf numFmtId="43" fontId="2" fillId="0" borderId="0" xfId="1" applyFont="1" applyAlignment="1">
      <alignment vertical="center"/>
    </xf>
    <xf numFmtId="0" fontId="8" fillId="0" borderId="0" xfId="0" quotePrefix="1" applyFont="1" applyBorder="1" applyAlignment="1">
      <alignment vertical="center"/>
    </xf>
    <xf numFmtId="0" fontId="63" fillId="0" borderId="0" xfId="0" quotePrefix="1" applyFont="1" applyBorder="1" applyAlignment="1">
      <alignment vertical="center"/>
    </xf>
    <xf numFmtId="37" fontId="10" fillId="0" borderId="17" xfId="2" quotePrefix="1" applyNumberFormat="1" applyFont="1" applyBorder="1" applyAlignment="1">
      <alignment horizontal="center" vertical="center"/>
    </xf>
    <xf numFmtId="41" fontId="8" fillId="0" borderId="0" xfId="2" quotePrefix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1" fillId="0" borderId="0" xfId="0" applyFont="1" applyBorder="1" applyAlignment="1">
      <alignment horizontal="center"/>
    </xf>
    <xf numFmtId="0" fontId="8" fillId="0" borderId="17" xfId="2" quotePrefix="1" applyNumberFormat="1" applyFont="1" applyBorder="1" applyAlignment="1">
      <alignment horizontal="center" vertical="center"/>
    </xf>
    <xf numFmtId="165" fontId="4" fillId="0" borderId="0" xfId="2" quotePrefix="1" applyNumberFormat="1" applyFont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0" fontId="8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2" fillId="0" borderId="0" xfId="0" quotePrefix="1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3" fontId="2" fillId="0" borderId="17" xfId="1" quotePrefix="1" applyFont="1" applyBorder="1" applyAlignment="1">
      <alignment horizontal="right" vertical="center"/>
    </xf>
    <xf numFmtId="1" fontId="17" fillId="0" borderId="17" xfId="0" quotePrefix="1" applyNumberFormat="1" applyFont="1" applyBorder="1" applyAlignment="1">
      <alignment horizontal="right" vertical="center"/>
    </xf>
    <xf numFmtId="0" fontId="17" fillId="0" borderId="17" xfId="0" applyFont="1" applyBorder="1" applyAlignment="1">
      <alignment horizontal="right" vertical="center"/>
    </xf>
    <xf numFmtId="0" fontId="80" fillId="0" borderId="0" xfId="0" quotePrefix="1" applyFont="1" applyBorder="1" applyAlignment="1">
      <alignment vertical="center"/>
    </xf>
    <xf numFmtId="0" fontId="80" fillId="0" borderId="0" xfId="0" applyFont="1" applyBorder="1" applyAlignment="1">
      <alignment vertical="center"/>
    </xf>
    <xf numFmtId="0" fontId="17" fillId="0" borderId="17" xfId="0" applyFont="1" applyBorder="1" applyAlignment="1">
      <alignment horizontal="center" vertical="center"/>
    </xf>
    <xf numFmtId="0" fontId="17" fillId="0" borderId="17" xfId="0" quotePrefix="1" applyFont="1" applyBorder="1" applyAlignment="1">
      <alignment horizontal="center" vertical="center"/>
    </xf>
    <xf numFmtId="41" fontId="10" fillId="0" borderId="17" xfId="0" quotePrefix="1" applyNumberFormat="1" applyFont="1" applyBorder="1" applyAlignment="1">
      <alignment horizontal="right" vertical="center"/>
    </xf>
    <xf numFmtId="41" fontId="57" fillId="0" borderId="17" xfId="0" quotePrefix="1" applyNumberFormat="1" applyFont="1" applyBorder="1" applyAlignment="1">
      <alignment horizontal="left" vertical="center"/>
    </xf>
    <xf numFmtId="41" fontId="17" fillId="0" borderId="17" xfId="0" quotePrefix="1" applyNumberFormat="1" applyFont="1" applyBorder="1" applyAlignment="1">
      <alignment horizontal="left" vertical="center"/>
    </xf>
    <xf numFmtId="41" fontId="83" fillId="0" borderId="0" xfId="0" quotePrefix="1" applyNumberFormat="1" applyFont="1" applyBorder="1" applyAlignment="1">
      <alignment horizontal="left" vertical="center"/>
    </xf>
    <xf numFmtId="165" fontId="17" fillId="0" borderId="17" xfId="2" quotePrefix="1" applyNumberFormat="1" applyFont="1" applyBorder="1" applyAlignment="1">
      <alignment horizontal="left" vertical="center"/>
    </xf>
    <xf numFmtId="165" fontId="17" fillId="0" borderId="17" xfId="2" applyNumberFormat="1" applyFont="1" applyBorder="1" applyAlignment="1">
      <alignment horizontal="left" vertical="center"/>
    </xf>
    <xf numFmtId="0" fontId="80" fillId="0" borderId="0" xfId="0" quotePrefix="1" applyFont="1" applyBorder="1" applyAlignment="1">
      <alignment horizontal="left" vertical="center"/>
    </xf>
    <xf numFmtId="0" fontId="80" fillId="0" borderId="0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165" fontId="17" fillId="0" borderId="17" xfId="0" applyNumberFormat="1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54" fillId="0" borderId="4" xfId="0" quotePrefix="1" applyFont="1" applyBorder="1" applyAlignment="1">
      <alignment vertical="center"/>
    </xf>
    <xf numFmtId="0" fontId="84" fillId="0" borderId="0" xfId="0" applyFont="1" applyBorder="1" applyAlignment="1">
      <alignment horizontal="right" vertical="center"/>
    </xf>
    <xf numFmtId="0" fontId="2" fillId="0" borderId="4" xfId="0" quotePrefix="1" applyFont="1" applyBorder="1" applyAlignment="1">
      <alignment horizontal="right" vertical="center"/>
    </xf>
    <xf numFmtId="0" fontId="5" fillId="0" borderId="0" xfId="0" quotePrefix="1" applyFont="1" applyBorder="1" applyAlignment="1">
      <alignment horizontal="right" vertical="center"/>
    </xf>
    <xf numFmtId="41" fontId="85" fillId="0" borderId="17" xfId="2" applyFont="1" applyBorder="1" applyAlignment="1">
      <alignment horizontal="center" vertical="center"/>
    </xf>
    <xf numFmtId="41" fontId="85" fillId="0" borderId="17" xfId="0" applyNumberFormat="1" applyFont="1" applyBorder="1" applyAlignment="1">
      <alignment horizontal="center" vertical="center"/>
    </xf>
    <xf numFmtId="0" fontId="86" fillId="0" borderId="0" xfId="0" applyFont="1" applyBorder="1" applyAlignment="1">
      <alignment vertical="center"/>
    </xf>
    <xf numFmtId="0" fontId="85" fillId="0" borderId="0" xfId="0" applyFont="1" applyBorder="1" applyAlignment="1">
      <alignment vertical="center"/>
    </xf>
    <xf numFmtId="10" fontId="87" fillId="0" borderId="10" xfId="3" applyNumberFormat="1" applyFont="1" applyBorder="1" applyAlignment="1">
      <alignment horizontal="center"/>
    </xf>
    <xf numFmtId="10" fontId="87" fillId="0" borderId="11" xfId="3" applyNumberFormat="1" applyFont="1" applyBorder="1" applyAlignment="1">
      <alignment horizontal="center"/>
    </xf>
    <xf numFmtId="9" fontId="64" fillId="0" borderId="10" xfId="3" applyFont="1" applyBorder="1" applyAlignment="1">
      <alignment horizontal="center"/>
    </xf>
    <xf numFmtId="9" fontId="64" fillId="0" borderId="11" xfId="3" applyFont="1" applyBorder="1" applyAlignment="1">
      <alignment horizontal="center"/>
    </xf>
    <xf numFmtId="0" fontId="88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85" fillId="0" borderId="0" xfId="0" quotePrefix="1" applyFont="1" applyBorder="1" applyAlignment="1">
      <alignment horizontal="right" vertical="center"/>
    </xf>
    <xf numFmtId="0" fontId="54" fillId="0" borderId="4" xfId="0" applyFont="1" applyBorder="1" applyAlignment="1">
      <alignment vertical="center"/>
    </xf>
    <xf numFmtId="41" fontId="10" fillId="0" borderId="5" xfId="0" quotePrefix="1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/>
    </xf>
    <xf numFmtId="9" fontId="10" fillId="0" borderId="10" xfId="3" applyNumberFormat="1" applyFont="1" applyBorder="1" applyAlignment="1">
      <alignment horizontal="center" vertical="center"/>
    </xf>
    <xf numFmtId="9" fontId="10" fillId="0" borderId="11" xfId="3" applyNumberFormat="1" applyFont="1" applyBorder="1" applyAlignment="1">
      <alignment horizontal="center" vertical="center"/>
    </xf>
    <xf numFmtId="9" fontId="10" fillId="0" borderId="12" xfId="3" applyNumberFormat="1" applyFont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22" fillId="0" borderId="17" xfId="0" applyFont="1" applyFill="1" applyBorder="1" applyAlignment="1">
      <alignment horizontal="left" vertical="center"/>
    </xf>
    <xf numFmtId="41" fontId="32" fillId="0" borderId="17" xfId="0" applyNumberFormat="1" applyFont="1" applyBorder="1" applyAlignment="1">
      <alignment vertical="center"/>
    </xf>
    <xf numFmtId="41" fontId="32" fillId="0" borderId="17" xfId="0" quotePrefix="1" applyNumberFormat="1" applyFont="1" applyBorder="1" applyAlignment="1">
      <alignment vertical="center"/>
    </xf>
    <xf numFmtId="0" fontId="26" fillId="0" borderId="17" xfId="0" applyFont="1" applyBorder="1" applyAlignment="1">
      <alignment vertical="center"/>
    </xf>
    <xf numFmtId="41" fontId="36" fillId="3" borderId="53" xfId="2" applyFont="1" applyFill="1" applyBorder="1" applyAlignment="1">
      <alignment vertical="center"/>
    </xf>
    <xf numFmtId="0" fontId="41" fillId="0" borderId="21" xfId="0" quotePrefix="1" applyFont="1" applyFill="1" applyBorder="1" applyAlignment="1">
      <alignment horizontal="center"/>
    </xf>
    <xf numFmtId="0" fontId="13" fillId="0" borderId="54" xfId="0" quotePrefix="1" applyFont="1" applyFill="1" applyBorder="1" applyAlignment="1">
      <alignment horizontal="center"/>
    </xf>
    <xf numFmtId="0" fontId="13" fillId="4" borderId="54" xfId="0" quotePrefix="1" applyFont="1" applyFill="1" applyBorder="1" applyAlignment="1">
      <alignment horizontal="center"/>
    </xf>
    <xf numFmtId="41" fontId="91" fillId="0" borderId="31" xfId="0" applyNumberFormat="1" applyFont="1" applyBorder="1" applyAlignment="1">
      <alignment horizontal="center"/>
    </xf>
    <xf numFmtId="41" fontId="10" fillId="0" borderId="14" xfId="0" quotePrefix="1" applyNumberFormat="1" applyFont="1" applyBorder="1" applyAlignment="1">
      <alignment horizontal="center"/>
    </xf>
    <xf numFmtId="41" fontId="16" fillId="0" borderId="18" xfId="2" quotePrefix="1" applyFont="1" applyBorder="1" applyAlignment="1">
      <alignment vertical="center"/>
    </xf>
    <xf numFmtId="41" fontId="26" fillId="0" borderId="18" xfId="2" quotePrefix="1" applyFont="1" applyBorder="1" applyAlignment="1">
      <alignment vertical="center"/>
    </xf>
    <xf numFmtId="41" fontId="8" fillId="0" borderId="55" xfId="0" quotePrefix="1" applyNumberFormat="1" applyFont="1" applyFill="1" applyBorder="1" applyAlignment="1">
      <alignment horizontal="center"/>
    </xf>
    <xf numFmtId="10" fontId="16" fillId="3" borderId="56" xfId="3" applyNumberFormat="1" applyFont="1" applyFill="1" applyBorder="1" applyAlignment="1">
      <alignment horizontal="right" vertical="center"/>
    </xf>
    <xf numFmtId="41" fontId="13" fillId="0" borderId="25" xfId="2" applyFont="1" applyFill="1" applyBorder="1"/>
    <xf numFmtId="164" fontId="13" fillId="0" borderId="23" xfId="1" applyNumberFormat="1" applyFont="1" applyFill="1" applyBorder="1" applyAlignment="1">
      <alignment horizontal="center"/>
    </xf>
    <xf numFmtId="0" fontId="13" fillId="0" borderId="26" xfId="0" applyFont="1" applyFill="1" applyBorder="1"/>
    <xf numFmtId="164" fontId="13" fillId="0" borderId="26" xfId="1" applyNumberFormat="1" applyFont="1" applyFill="1" applyBorder="1"/>
    <xf numFmtId="164" fontId="13" fillId="0" borderId="22" xfId="1" applyNumberFormat="1" applyFont="1" applyFill="1" applyBorder="1"/>
    <xf numFmtId="164" fontId="13" fillId="4" borderId="26" xfId="1" applyNumberFormat="1" applyFont="1" applyFill="1" applyBorder="1"/>
    <xf numFmtId="164" fontId="13" fillId="4" borderId="22" xfId="1" applyNumberFormat="1" applyFont="1" applyFill="1" applyBorder="1"/>
    <xf numFmtId="164" fontId="42" fillId="4" borderId="26" xfId="1" applyNumberFormat="1" applyFont="1" applyFill="1" applyBorder="1"/>
    <xf numFmtId="164" fontId="13" fillId="0" borderId="27" xfId="1" applyNumberFormat="1" applyFont="1" applyFill="1" applyBorder="1"/>
    <xf numFmtId="41" fontId="4" fillId="0" borderId="55" xfId="0" quotePrefix="1" applyNumberFormat="1" applyFont="1" applyFill="1" applyBorder="1" applyAlignment="1">
      <alignment horizontal="center"/>
    </xf>
    <xf numFmtId="9" fontId="4" fillId="0" borderId="55" xfId="3" applyFont="1" applyFill="1" applyBorder="1" applyAlignment="1">
      <alignment horizontal="center"/>
    </xf>
    <xf numFmtId="9" fontId="4" fillId="0" borderId="57" xfId="3" applyFont="1" applyFill="1" applyBorder="1" applyAlignment="1">
      <alignment horizontal="center"/>
    </xf>
    <xf numFmtId="41" fontId="4" fillId="4" borderId="55" xfId="0" quotePrefix="1" applyNumberFormat="1" applyFont="1" applyFill="1" applyBorder="1" applyAlignment="1">
      <alignment horizontal="center"/>
    </xf>
    <xf numFmtId="9" fontId="4" fillId="4" borderId="57" xfId="3" applyFont="1" applyFill="1" applyBorder="1" applyAlignment="1">
      <alignment horizontal="center"/>
    </xf>
    <xf numFmtId="41" fontId="45" fillId="4" borderId="55" xfId="0" quotePrefix="1" applyNumberFormat="1" applyFont="1" applyFill="1" applyBorder="1" applyAlignment="1">
      <alignment horizontal="center"/>
    </xf>
    <xf numFmtId="9" fontId="4" fillId="0" borderId="58" xfId="3" applyFont="1" applyFill="1" applyBorder="1" applyAlignment="1">
      <alignment horizontal="center"/>
    </xf>
    <xf numFmtId="41" fontId="26" fillId="0" borderId="18" xfId="2" applyFont="1" applyBorder="1" applyAlignment="1">
      <alignment vertical="center"/>
    </xf>
    <xf numFmtId="0" fontId="46" fillId="0" borderId="0" xfId="0" applyFont="1" applyBorder="1" applyAlignment="1">
      <alignment horizontal="right" vertical="center"/>
    </xf>
    <xf numFmtId="41" fontId="43" fillId="0" borderId="59" xfId="2" quotePrefix="1" applyFont="1" applyFill="1" applyBorder="1"/>
    <xf numFmtId="164" fontId="4" fillId="0" borderId="61" xfId="1" applyNumberFormat="1" applyFont="1" applyFill="1" applyBorder="1" applyAlignment="1">
      <alignment horizontal="center"/>
    </xf>
    <xf numFmtId="0" fontId="13" fillId="0" borderId="62" xfId="0" applyFont="1" applyFill="1" applyBorder="1"/>
    <xf numFmtId="164" fontId="4" fillId="0" borderId="62" xfId="1" applyNumberFormat="1" applyFont="1" applyFill="1" applyBorder="1"/>
    <xf numFmtId="164" fontId="4" fillId="0" borderId="63" xfId="1" applyNumberFormat="1" applyFont="1" applyFill="1" applyBorder="1"/>
    <xf numFmtId="164" fontId="4" fillId="4" borderId="62" xfId="1" applyNumberFormat="1" applyFont="1" applyFill="1" applyBorder="1" applyAlignment="1">
      <alignment horizontal="center"/>
    </xf>
    <xf numFmtId="164" fontId="4" fillId="4" borderId="63" xfId="1" applyNumberFormat="1" applyFont="1" applyFill="1" applyBorder="1"/>
    <xf numFmtId="164" fontId="45" fillId="4" borderId="62" xfId="1" applyNumberFormat="1" applyFont="1" applyFill="1" applyBorder="1" applyAlignment="1">
      <alignment horizontal="center"/>
    </xf>
    <xf numFmtId="164" fontId="4" fillId="0" borderId="64" xfId="1" applyNumberFormat="1" applyFont="1" applyFill="1" applyBorder="1"/>
    <xf numFmtId="41" fontId="16" fillId="0" borderId="18" xfId="2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41" fontId="4" fillId="0" borderId="65" xfId="2" quotePrefix="1" applyFont="1" applyFill="1" applyBorder="1"/>
    <xf numFmtId="0" fontId="48" fillId="0" borderId="66" xfId="0" quotePrefix="1" applyFont="1" applyFill="1" applyBorder="1" applyAlignment="1">
      <alignment horizontal="center"/>
    </xf>
    <xf numFmtId="0" fontId="4" fillId="0" borderId="56" xfId="0" quotePrefix="1" applyFont="1" applyFill="1" applyBorder="1" applyAlignment="1">
      <alignment horizontal="center"/>
    </xf>
    <xf numFmtId="9" fontId="14" fillId="0" borderId="55" xfId="3" applyNumberFormat="1" applyFont="1" applyFill="1" applyBorder="1" applyAlignment="1">
      <alignment horizontal="center"/>
    </xf>
    <xf numFmtId="0" fontId="4" fillId="0" borderId="55" xfId="0" quotePrefix="1" applyFont="1" applyFill="1" applyBorder="1" applyAlignment="1">
      <alignment horizontal="center"/>
    </xf>
    <xf numFmtId="0" fontId="45" fillId="0" borderId="55" xfId="0" quotePrefix="1" applyFont="1" applyFill="1" applyBorder="1" applyAlignment="1">
      <alignment horizontal="center"/>
    </xf>
    <xf numFmtId="9" fontId="14" fillId="0" borderId="58" xfId="3" applyNumberFormat="1" applyFont="1" applyFill="1" applyBorder="1" applyAlignment="1">
      <alignment horizontal="center"/>
    </xf>
    <xf numFmtId="41" fontId="48" fillId="0" borderId="56" xfId="0" quotePrefix="1" applyNumberFormat="1" applyFont="1" applyFill="1" applyBorder="1" applyAlignment="1">
      <alignment horizontal="center"/>
    </xf>
    <xf numFmtId="41" fontId="4" fillId="0" borderId="56" xfId="0" quotePrefix="1" applyNumberFormat="1" applyFont="1" applyFill="1" applyBorder="1" applyAlignment="1">
      <alignment horizontal="center"/>
    </xf>
    <xf numFmtId="41" fontId="45" fillId="0" borderId="55" xfId="0" quotePrefix="1" applyNumberFormat="1" applyFont="1" applyFill="1" applyBorder="1" applyAlignment="1">
      <alignment horizontal="center"/>
    </xf>
    <xf numFmtId="10" fontId="16" fillId="0" borderId="18" xfId="3" applyNumberFormat="1" applyFont="1" applyBorder="1" applyAlignment="1">
      <alignment vertical="center"/>
    </xf>
    <xf numFmtId="0" fontId="48" fillId="0" borderId="56" xfId="0" quotePrefix="1" applyNumberFormat="1" applyFont="1" applyFill="1" applyBorder="1" applyAlignment="1">
      <alignment horizontal="center"/>
    </xf>
    <xf numFmtId="0" fontId="4" fillId="0" borderId="56" xfId="0" quotePrefix="1" applyNumberFormat="1" applyFont="1" applyFill="1" applyBorder="1" applyAlignment="1">
      <alignment horizontal="center"/>
    </xf>
    <xf numFmtId="0" fontId="45" fillId="0" borderId="56" xfId="0" quotePrefix="1" applyNumberFormat="1" applyFont="1" applyFill="1" applyBorder="1" applyAlignment="1">
      <alignment horizontal="center"/>
    </xf>
    <xf numFmtId="10" fontId="26" fillId="0" borderId="18" xfId="3" applyNumberFormat="1" applyFont="1" applyBorder="1" applyAlignment="1">
      <alignment vertical="center"/>
    </xf>
    <xf numFmtId="41" fontId="45" fillId="0" borderId="56" xfId="0" quotePrefix="1" applyNumberFormat="1" applyFont="1" applyFill="1" applyBorder="1" applyAlignment="1">
      <alignment horizontal="center"/>
    </xf>
    <xf numFmtId="41" fontId="20" fillId="0" borderId="18" xfId="2" applyFont="1" applyBorder="1" applyAlignment="1">
      <alignment vertical="center"/>
    </xf>
    <xf numFmtId="10" fontId="32" fillId="0" borderId="18" xfId="0" applyNumberFormat="1" applyFont="1" applyBorder="1" applyAlignment="1">
      <alignment vertical="center"/>
    </xf>
    <xf numFmtId="0" fontId="48" fillId="0" borderId="18" xfId="0" quotePrefix="1" applyFont="1" applyFill="1" applyBorder="1" applyAlignment="1">
      <alignment horizontal="center"/>
    </xf>
    <xf numFmtId="9" fontId="14" fillId="0" borderId="58" xfId="0" applyNumberFormat="1" applyFont="1" applyFill="1" applyBorder="1" applyAlignment="1">
      <alignment horizontal="center"/>
    </xf>
    <xf numFmtId="41" fontId="34" fillId="0" borderId="18" xfId="2" applyFont="1" applyBorder="1" applyAlignment="1">
      <alignment vertical="center"/>
    </xf>
    <xf numFmtId="0" fontId="16" fillId="0" borderId="18" xfId="0" quotePrefix="1" applyFont="1" applyBorder="1" applyAlignment="1">
      <alignment vertical="center"/>
    </xf>
    <xf numFmtId="0" fontId="26" fillId="0" borderId="18" xfId="0" applyFont="1" applyBorder="1" applyAlignment="1">
      <alignment vertical="center"/>
    </xf>
    <xf numFmtId="41" fontId="32" fillId="0" borderId="18" xfId="2" applyFont="1" applyBorder="1" applyAlignment="1">
      <alignment vertical="center"/>
    </xf>
    <xf numFmtId="164" fontId="16" fillId="0" borderId="18" xfId="1" quotePrefix="1" applyNumberFormat="1" applyFont="1" applyBorder="1" applyAlignment="1">
      <alignment horizontal="right" vertical="center"/>
    </xf>
    <xf numFmtId="41" fontId="16" fillId="0" borderId="18" xfId="0" applyNumberFormat="1" applyFont="1" applyBorder="1" applyAlignment="1">
      <alignment vertical="center"/>
    </xf>
    <xf numFmtId="41" fontId="34" fillId="0" borderId="18" xfId="2" applyNumberFormat="1" applyFont="1" applyBorder="1" applyAlignment="1">
      <alignment vertical="center"/>
    </xf>
    <xf numFmtId="41" fontId="26" fillId="0" borderId="18" xfId="0" applyNumberFormat="1" applyFont="1" applyBorder="1" applyAlignment="1">
      <alignment vertical="center"/>
    </xf>
    <xf numFmtId="0" fontId="46" fillId="0" borderId="17" xfId="0" quotePrefix="1" applyFont="1" applyBorder="1" applyAlignment="1">
      <alignment vertical="center"/>
    </xf>
    <xf numFmtId="41" fontId="50" fillId="0" borderId="18" xfId="0" quotePrefix="1" applyNumberFormat="1" applyFont="1" applyBorder="1" applyAlignment="1">
      <alignment horizontal="right" vertical="center"/>
    </xf>
    <xf numFmtId="41" fontId="32" fillId="0" borderId="49" xfId="2" applyFont="1" applyBorder="1" applyAlignment="1">
      <alignment horizontal="center" vertical="center"/>
    </xf>
    <xf numFmtId="41" fontId="32" fillId="0" borderId="51" xfId="2" applyFont="1" applyBorder="1" applyAlignment="1">
      <alignment horizontal="center" vertical="center"/>
    </xf>
    <xf numFmtId="0" fontId="4" fillId="5" borderId="0" xfId="0" applyFont="1" applyFill="1" applyBorder="1"/>
    <xf numFmtId="0" fontId="4" fillId="5" borderId="12" xfId="0" applyFont="1" applyFill="1" applyBorder="1"/>
    <xf numFmtId="0" fontId="4" fillId="5" borderId="29" xfId="0" applyFont="1" applyFill="1" applyBorder="1"/>
    <xf numFmtId="0" fontId="4" fillId="0" borderId="67" xfId="0" applyFont="1" applyFill="1" applyBorder="1"/>
    <xf numFmtId="164" fontId="4" fillId="0" borderId="10" xfId="1" applyNumberFormat="1" applyFont="1" applyFill="1" applyBorder="1" applyAlignment="1">
      <alignment horizontal="center"/>
    </xf>
    <xf numFmtId="164" fontId="4" fillId="0" borderId="11" xfId="1" applyNumberFormat="1" applyFont="1" applyFill="1" applyBorder="1" applyAlignment="1">
      <alignment horizontal="center"/>
    </xf>
    <xf numFmtId="164" fontId="4" fillId="4" borderId="10" xfId="1" applyNumberFormat="1" applyFont="1" applyFill="1" applyBorder="1" applyAlignment="1">
      <alignment horizontal="center"/>
    </xf>
    <xf numFmtId="164" fontId="4" fillId="4" borderId="11" xfId="1" applyNumberFormat="1" applyFont="1" applyFill="1" applyBorder="1" applyAlignment="1">
      <alignment horizontal="center"/>
    </xf>
    <xf numFmtId="164" fontId="4" fillId="0" borderId="46" xfId="1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164" fontId="4" fillId="0" borderId="11" xfId="0" applyNumberFormat="1" applyFont="1" applyFill="1" applyBorder="1" applyAlignment="1">
      <alignment horizontal="center"/>
    </xf>
    <xf numFmtId="164" fontId="4" fillId="4" borderId="10" xfId="0" applyNumberFormat="1" applyFont="1" applyFill="1" applyBorder="1" applyAlignment="1">
      <alignment horizontal="center"/>
    </xf>
    <xf numFmtId="164" fontId="4" fillId="4" borderId="11" xfId="0" applyNumberFormat="1" applyFont="1" applyFill="1" applyBorder="1" applyAlignment="1">
      <alignment horizontal="center"/>
    </xf>
    <xf numFmtId="164" fontId="4" fillId="0" borderId="46" xfId="0" applyNumberFormat="1" applyFont="1" applyFill="1" applyBorder="1" applyAlignment="1">
      <alignment horizontal="center"/>
    </xf>
    <xf numFmtId="164" fontId="13" fillId="5" borderId="0" xfId="0" applyNumberFormat="1" applyFont="1" applyFill="1" applyBorder="1"/>
    <xf numFmtId="0" fontId="4" fillId="5" borderId="2" xfId="0" applyFont="1" applyFill="1" applyBorder="1"/>
    <xf numFmtId="164" fontId="13" fillId="0" borderId="67" xfId="0" applyNumberFormat="1" applyFont="1" applyFill="1" applyBorder="1"/>
    <xf numFmtId="164" fontId="4" fillId="5" borderId="4" xfId="1" applyNumberFormat="1" applyFont="1" applyFill="1" applyBorder="1" applyAlignment="1">
      <alignment horizontal="center"/>
    </xf>
    <xf numFmtId="164" fontId="4" fillId="5" borderId="0" xfId="1" applyNumberFormat="1" applyFont="1" applyFill="1" applyBorder="1" applyAlignment="1">
      <alignment horizontal="center"/>
    </xf>
    <xf numFmtId="164" fontId="4" fillId="5" borderId="29" xfId="1" applyNumberFormat="1" applyFont="1" applyFill="1" applyBorder="1" applyAlignment="1">
      <alignment horizontal="center"/>
    </xf>
    <xf numFmtId="164" fontId="52" fillId="0" borderId="67" xfId="0" applyNumberFormat="1" applyFont="1" applyFill="1" applyBorder="1"/>
    <xf numFmtId="0" fontId="4" fillId="5" borderId="4" xfId="0" applyFont="1" applyFill="1" applyBorder="1"/>
    <xf numFmtId="164" fontId="13" fillId="5" borderId="42" xfId="0" applyNumberFormat="1" applyFont="1" applyFill="1" applyBorder="1"/>
    <xf numFmtId="0" fontId="4" fillId="5" borderId="42" xfId="0" applyFont="1" applyFill="1" applyBorder="1"/>
    <xf numFmtId="0" fontId="4" fillId="5" borderId="43" xfId="0" applyFont="1" applyFill="1" applyBorder="1"/>
    <xf numFmtId="164" fontId="26" fillId="0" borderId="0" xfId="1" applyNumberFormat="1" applyFont="1"/>
    <xf numFmtId="0" fontId="41" fillId="0" borderId="31" xfId="0" quotePrefix="1" applyFont="1" applyFill="1" applyBorder="1" applyAlignment="1">
      <alignment horizontal="center" vertical="center"/>
    </xf>
    <xf numFmtId="0" fontId="41" fillId="0" borderId="60" xfId="0" quotePrefix="1" applyFont="1" applyFill="1" applyBorder="1" applyAlignment="1">
      <alignment horizontal="center" vertical="center"/>
    </xf>
    <xf numFmtId="0" fontId="4" fillId="0" borderId="0" xfId="0" applyFont="1"/>
    <xf numFmtId="0" fontId="92" fillId="0" borderId="0" xfId="0" quotePrefix="1" applyFont="1"/>
    <xf numFmtId="0" fontId="93" fillId="0" borderId="68" xfId="0" quotePrefix="1" applyFont="1" applyBorder="1" applyAlignment="1">
      <alignment horizontal="center"/>
    </xf>
    <xf numFmtId="0" fontId="93" fillId="0" borderId="69" xfId="0" quotePrefix="1" applyFont="1" applyBorder="1" applyAlignment="1">
      <alignment horizontal="center"/>
    </xf>
    <xf numFmtId="0" fontId="93" fillId="0" borderId="70" xfId="0" quotePrefix="1" applyFont="1" applyBorder="1" applyAlignment="1">
      <alignment horizontal="center"/>
    </xf>
    <xf numFmtId="0" fontId="94" fillId="0" borderId="0" xfId="0" applyFont="1"/>
    <xf numFmtId="0" fontId="93" fillId="0" borderId="0" xfId="0" quotePrefix="1" applyFont="1"/>
    <xf numFmtId="0" fontId="95" fillId="0" borderId="4" xfId="0" quotePrefix="1" applyFont="1" applyBorder="1"/>
    <xf numFmtId="0" fontId="26" fillId="0" borderId="0" xfId="0" quotePrefix="1" applyFont="1" applyBorder="1"/>
    <xf numFmtId="0" fontId="26" fillId="0" borderId="16" xfId="0" applyFont="1" applyBorder="1"/>
    <xf numFmtId="0" fontId="26" fillId="0" borderId="4" xfId="0" applyFont="1" applyBorder="1"/>
    <xf numFmtId="0" fontId="4" fillId="0" borderId="0" xfId="0" applyFont="1" applyBorder="1"/>
    <xf numFmtId="0" fontId="4" fillId="0" borderId="16" xfId="0" applyFont="1" applyBorder="1"/>
    <xf numFmtId="0" fontId="53" fillId="0" borderId="4" xfId="0" applyFont="1" applyBorder="1" applyAlignment="1">
      <alignment horizontal="center"/>
    </xf>
    <xf numFmtId="0" fontId="53" fillId="0" borderId="0" xfId="0" quotePrefix="1" applyFont="1" applyBorder="1"/>
    <xf numFmtId="0" fontId="96" fillId="0" borderId="0" xfId="0" applyFont="1" applyBorder="1"/>
    <xf numFmtId="0" fontId="96" fillId="0" borderId="0" xfId="0" quotePrefix="1" applyFont="1" applyBorder="1" applyAlignment="1">
      <alignment horizontal="center"/>
    </xf>
    <xf numFmtId="165" fontId="53" fillId="0" borderId="0" xfId="2" applyNumberFormat="1" applyFont="1" applyBorder="1"/>
    <xf numFmtId="0" fontId="26" fillId="0" borderId="16" xfId="0" quotePrefix="1" applyFont="1" applyBorder="1" applyAlignment="1">
      <alignment horizontal="right"/>
    </xf>
    <xf numFmtId="0" fontId="34" fillId="0" borderId="0" xfId="0" quotePrefix="1" applyFont="1"/>
    <xf numFmtId="0" fontId="4" fillId="0" borderId="4" xfId="0" quotePrefix="1" applyFont="1" applyBorder="1" applyAlignment="1">
      <alignment horizontal="center"/>
    </xf>
    <xf numFmtId="0" fontId="4" fillId="0" borderId="0" xfId="0" quotePrefix="1" applyFont="1" applyBorder="1"/>
    <xf numFmtId="0" fontId="97" fillId="0" borderId="0" xfId="0" quotePrefix="1" applyFont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1" fontId="4" fillId="0" borderId="16" xfId="0" applyNumberFormat="1" applyFont="1" applyBorder="1" applyAlignment="1">
      <alignment horizontal="right"/>
    </xf>
    <xf numFmtId="0" fontId="26" fillId="0" borderId="5" xfId="0" quotePrefix="1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43" fillId="0" borderId="0" xfId="0" quotePrefix="1" applyFont="1" applyBorder="1"/>
    <xf numFmtId="0" fontId="4" fillId="0" borderId="0" xfId="0" quotePrefix="1" applyFont="1" applyBorder="1" applyAlignment="1">
      <alignment horizontal="center"/>
    </xf>
    <xf numFmtId="165" fontId="14" fillId="0" borderId="0" xfId="2" applyNumberFormat="1" applyFont="1" applyBorder="1" applyAlignment="1">
      <alignment horizontal="right"/>
    </xf>
    <xf numFmtId="165" fontId="14" fillId="0" borderId="0" xfId="2" applyNumberFormat="1" applyFont="1" applyBorder="1"/>
    <xf numFmtId="41" fontId="4" fillId="0" borderId="0" xfId="2" quotePrefix="1" applyFont="1" applyBorder="1"/>
    <xf numFmtId="0" fontId="26" fillId="0" borderId="0" xfId="0" quotePrefix="1" applyFont="1" applyBorder="1" applyAlignment="1">
      <alignment horizontal="center"/>
    </xf>
    <xf numFmtId="1" fontId="14" fillId="0" borderId="0" xfId="0" quotePrefix="1" applyNumberFormat="1" applyFont="1" applyBorder="1" applyAlignment="1">
      <alignment horizontal="right"/>
    </xf>
    <xf numFmtId="1" fontId="14" fillId="0" borderId="16" xfId="0" quotePrefix="1" applyNumberFormat="1" applyFont="1" applyBorder="1" applyAlignment="1">
      <alignment horizontal="right"/>
    </xf>
    <xf numFmtId="0" fontId="26" fillId="0" borderId="62" xfId="0" applyFont="1" applyBorder="1"/>
    <xf numFmtId="0" fontId="26" fillId="0" borderId="62" xfId="0" quotePrefix="1" applyFont="1" applyBorder="1" applyAlignment="1">
      <alignment horizontal="center"/>
    </xf>
    <xf numFmtId="165" fontId="26" fillId="0" borderId="0" xfId="2" applyNumberFormat="1" applyFont="1" applyBorder="1"/>
    <xf numFmtId="0" fontId="26" fillId="0" borderId="16" xfId="0" quotePrefix="1" applyFont="1" applyBorder="1"/>
    <xf numFmtId="0" fontId="26" fillId="0" borderId="14" xfId="0" applyFont="1" applyBorder="1"/>
    <xf numFmtId="10" fontId="14" fillId="0" borderId="0" xfId="3" quotePrefix="1" applyNumberFormat="1" applyFont="1" applyBorder="1" applyAlignment="1">
      <alignment horizontal="right"/>
    </xf>
    <xf numFmtId="10" fontId="14" fillId="0" borderId="16" xfId="3" quotePrefix="1" applyNumberFormat="1" applyFont="1" applyBorder="1" applyAlignment="1">
      <alignment horizontal="right"/>
    </xf>
    <xf numFmtId="0" fontId="26" fillId="0" borderId="15" xfId="0" quotePrefix="1" applyFont="1" applyBorder="1" applyAlignment="1">
      <alignment horizontal="center"/>
    </xf>
    <xf numFmtId="41" fontId="26" fillId="0" borderId="15" xfId="2" quotePrefix="1" applyFont="1" applyBorder="1"/>
    <xf numFmtId="165" fontId="26" fillId="0" borderId="15" xfId="2" applyNumberFormat="1" applyFont="1" applyBorder="1" applyAlignment="1">
      <alignment horizontal="right"/>
    </xf>
    <xf numFmtId="165" fontId="26" fillId="0" borderId="15" xfId="2" quotePrefix="1" applyNumberFormat="1" applyFont="1" applyBorder="1" applyAlignment="1">
      <alignment horizontal="center"/>
    </xf>
    <xf numFmtId="41" fontId="26" fillId="0" borderId="15" xfId="2" applyFont="1" applyBorder="1"/>
    <xf numFmtId="10" fontId="34" fillId="0" borderId="15" xfId="2" applyNumberFormat="1" applyFont="1" applyBorder="1" applyAlignment="1">
      <alignment horizontal="center"/>
    </xf>
    <xf numFmtId="0" fontId="28" fillId="0" borderId="4" xfId="0" applyFont="1" applyFill="1" applyBorder="1" applyAlignment="1">
      <alignment horizontal="center"/>
    </xf>
    <xf numFmtId="0" fontId="98" fillId="0" borderId="0" xfId="0" quotePrefix="1" applyFont="1" applyFill="1" applyBorder="1"/>
    <xf numFmtId="0" fontId="98" fillId="0" borderId="0" xfId="0" applyFont="1" applyFill="1" applyBorder="1"/>
    <xf numFmtId="0" fontId="53" fillId="0" borderId="0" xfId="0" quotePrefix="1" applyFont="1" applyFill="1" applyBorder="1" applyAlignment="1">
      <alignment horizontal="center"/>
    </xf>
    <xf numFmtId="165" fontId="53" fillId="0" borderId="0" xfId="2" applyNumberFormat="1" applyFont="1" applyFill="1" applyBorder="1"/>
    <xf numFmtId="41" fontId="53" fillId="0" borderId="0" xfId="2" quotePrefix="1" applyFont="1" applyFill="1" applyBorder="1"/>
    <xf numFmtId="0" fontId="28" fillId="0" borderId="0" xfId="0" quotePrefix="1" applyFont="1" applyFill="1" applyBorder="1" applyAlignment="1">
      <alignment horizontal="center"/>
    </xf>
    <xf numFmtId="165" fontId="28" fillId="0" borderId="0" xfId="2" applyNumberFormat="1" applyFont="1" applyFill="1" applyBorder="1"/>
    <xf numFmtId="0" fontId="28" fillId="0" borderId="0" xfId="0" quotePrefix="1" applyFont="1" applyFill="1" applyBorder="1"/>
    <xf numFmtId="0" fontId="28" fillId="0" borderId="16" xfId="0" quotePrefix="1" applyFont="1" applyFill="1" applyBorder="1"/>
    <xf numFmtId="10" fontId="4" fillId="0" borderId="0" xfId="3" quotePrefix="1" applyNumberFormat="1" applyFont="1" applyBorder="1" applyAlignment="1">
      <alignment horizontal="right"/>
    </xf>
    <xf numFmtId="10" fontId="4" fillId="0" borderId="16" xfId="3" quotePrefix="1" applyNumberFormat="1" applyFont="1" applyBorder="1" applyAlignment="1">
      <alignment horizontal="right"/>
    </xf>
    <xf numFmtId="165" fontId="26" fillId="0" borderId="15" xfId="2" applyNumberFormat="1" applyFont="1" applyBorder="1"/>
    <xf numFmtId="10" fontId="16" fillId="0" borderId="15" xfId="2" applyNumberFormat="1" applyFont="1" applyBorder="1" applyAlignment="1">
      <alignment horizontal="center"/>
    </xf>
    <xf numFmtId="0" fontId="14" fillId="0" borderId="0" xfId="2" quotePrefix="1" applyNumberFormat="1" applyFont="1" applyBorder="1" applyAlignment="1">
      <alignment horizontal="right"/>
    </xf>
    <xf numFmtId="0" fontId="14" fillId="0" borderId="0" xfId="2" applyNumberFormat="1" applyFont="1" applyBorder="1"/>
    <xf numFmtId="0" fontId="26" fillId="0" borderId="6" xfId="0" applyFont="1" applyBorder="1" applyAlignment="1">
      <alignment horizontal="center"/>
    </xf>
    <xf numFmtId="0" fontId="4" fillId="0" borderId="7" xfId="0" quotePrefix="1" applyFont="1" applyBorder="1"/>
    <xf numFmtId="0" fontId="26" fillId="0" borderId="7" xfId="0" applyFont="1" applyBorder="1"/>
    <xf numFmtId="0" fontId="4" fillId="0" borderId="7" xfId="0" quotePrefix="1" applyFont="1" applyBorder="1" applyAlignment="1">
      <alignment horizontal="center"/>
    </xf>
    <xf numFmtId="0" fontId="16" fillId="0" borderId="7" xfId="0" quotePrefix="1" applyFont="1" applyBorder="1" applyAlignment="1">
      <alignment horizontal="right"/>
    </xf>
    <xf numFmtId="0" fontId="16" fillId="0" borderId="7" xfId="0" applyFont="1" applyBorder="1"/>
    <xf numFmtId="41" fontId="4" fillId="0" borderId="7" xfId="2" quotePrefix="1" applyFont="1" applyBorder="1"/>
    <xf numFmtId="0" fontId="26" fillId="0" borderId="7" xfId="0" quotePrefix="1" applyFont="1" applyBorder="1" applyAlignment="1">
      <alignment horizontal="center"/>
    </xf>
    <xf numFmtId="165" fontId="26" fillId="0" borderId="7" xfId="2" applyNumberFormat="1" applyFont="1" applyBorder="1"/>
    <xf numFmtId="0" fontId="26" fillId="0" borderId="7" xfId="0" quotePrefix="1" applyFont="1" applyBorder="1"/>
    <xf numFmtId="0" fontId="26" fillId="0" borderId="8" xfId="0" quotePrefix="1" applyFont="1" applyBorder="1"/>
    <xf numFmtId="41" fontId="16" fillId="0" borderId="15" xfId="2" applyFont="1" applyBorder="1"/>
    <xf numFmtId="10" fontId="4" fillId="0" borderId="0" xfId="0" quotePrefix="1" applyNumberFormat="1" applyFont="1" applyBorder="1" applyAlignment="1">
      <alignment horizontal="right"/>
    </xf>
    <xf numFmtId="10" fontId="4" fillId="0" borderId="16" xfId="0" quotePrefix="1" applyNumberFormat="1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10" fontId="13" fillId="0" borderId="0" xfId="0" quotePrefix="1" applyNumberFormat="1" applyFont="1" applyBorder="1" applyAlignment="1">
      <alignment horizontal="right"/>
    </xf>
    <xf numFmtId="10" fontId="13" fillId="0" borderId="16" xfId="0" quotePrefix="1" applyNumberFormat="1" applyFont="1" applyBorder="1" applyAlignment="1">
      <alignment horizontal="right"/>
    </xf>
    <xf numFmtId="165" fontId="32" fillId="0" borderId="0" xfId="2" applyNumberFormat="1" applyFont="1" applyBorder="1"/>
    <xf numFmtId="41" fontId="43" fillId="0" borderId="0" xfId="2" quotePrefix="1" applyFont="1" applyBorder="1" applyAlignment="1">
      <alignment horizontal="center"/>
    </xf>
    <xf numFmtId="41" fontId="43" fillId="0" borderId="16" xfId="2" quotePrefix="1" applyFont="1" applyBorder="1" applyAlignment="1">
      <alignment horizontal="center"/>
    </xf>
    <xf numFmtId="0" fontId="99" fillId="0" borderId="6" xfId="0" applyFont="1" applyBorder="1"/>
    <xf numFmtId="0" fontId="99" fillId="0" borderId="7" xfId="0" applyFont="1" applyBorder="1"/>
    <xf numFmtId="0" fontId="4" fillId="0" borderId="7" xfId="0" applyFont="1" applyBorder="1"/>
    <xf numFmtId="0" fontId="4" fillId="0" borderId="8" xfId="0" applyFont="1" applyBorder="1"/>
    <xf numFmtId="0" fontId="26" fillId="0" borderId="9" xfId="0" applyFont="1" applyBorder="1"/>
    <xf numFmtId="41" fontId="26" fillId="0" borderId="9" xfId="2" applyFont="1" applyBorder="1"/>
    <xf numFmtId="0" fontId="4" fillId="0" borderId="0" xfId="0" quotePrefix="1" applyFont="1"/>
    <xf numFmtId="0" fontId="26" fillId="0" borderId="10" xfId="0" applyFont="1" applyBorder="1"/>
    <xf numFmtId="0" fontId="32" fillId="0" borderId="12" xfId="0" quotePrefix="1" applyFont="1" applyBorder="1"/>
    <xf numFmtId="0" fontId="26" fillId="0" borderId="12" xfId="0" applyFont="1" applyBorder="1"/>
    <xf numFmtId="41" fontId="32" fillId="0" borderId="13" xfId="0" applyNumberFormat="1" applyFont="1" applyBorder="1"/>
    <xf numFmtId="0" fontId="96" fillId="0" borderId="4" xfId="0" applyFont="1" applyFill="1" applyBorder="1" applyAlignment="1">
      <alignment horizontal="center"/>
    </xf>
    <xf numFmtId="0" fontId="96" fillId="0" borderId="0" xfId="0" quotePrefix="1" applyFont="1" applyFill="1" applyBorder="1" applyAlignment="1">
      <alignment horizontal="center"/>
    </xf>
    <xf numFmtId="165" fontId="96" fillId="0" borderId="0" xfId="2" applyNumberFormat="1" applyFont="1" applyFill="1" applyBorder="1"/>
    <xf numFmtId="0" fontId="96" fillId="0" borderId="0" xfId="0" quotePrefix="1" applyFont="1" applyFill="1" applyBorder="1"/>
    <xf numFmtId="0" fontId="96" fillId="0" borderId="16" xfId="0" quotePrefix="1" applyFont="1" applyFill="1" applyBorder="1"/>
    <xf numFmtId="165" fontId="14" fillId="0" borderId="0" xfId="2" quotePrefix="1" applyNumberFormat="1" applyFont="1" applyBorder="1"/>
    <xf numFmtId="0" fontId="32" fillId="0" borderId="0" xfId="0" quotePrefix="1" applyFont="1" applyBorder="1"/>
    <xf numFmtId="0" fontId="32" fillId="0" borderId="0" xfId="0" applyFont="1" applyBorder="1"/>
    <xf numFmtId="41" fontId="32" fillId="6" borderId="13" xfId="2" applyFont="1" applyFill="1" applyBorder="1"/>
    <xf numFmtId="0" fontId="14" fillId="0" borderId="0" xfId="2" applyNumberFormat="1" applyFont="1" applyBorder="1" applyAlignment="1">
      <alignment horizontal="right"/>
    </xf>
    <xf numFmtId="41" fontId="32" fillId="0" borderId="0" xfId="0" applyNumberFormat="1" applyFont="1"/>
    <xf numFmtId="0" fontId="47" fillId="0" borderId="0" xfId="0" applyFont="1" applyBorder="1" applyAlignment="1">
      <alignment horizontal="right"/>
    </xf>
    <xf numFmtId="0" fontId="16" fillId="0" borderId="0" xfId="0" applyFont="1" applyBorder="1"/>
    <xf numFmtId="0" fontId="16" fillId="0" borderId="0" xfId="0" quotePrefix="1" applyFont="1" applyBorder="1" applyAlignment="1">
      <alignment horizontal="right"/>
    </xf>
    <xf numFmtId="165" fontId="16" fillId="0" borderId="0" xfId="2" applyNumberFormat="1" applyFont="1" applyBorder="1"/>
    <xf numFmtId="165" fontId="16" fillId="0" borderId="0" xfId="2" quotePrefix="1" applyNumberFormat="1" applyFont="1" applyBorder="1"/>
    <xf numFmtId="0" fontId="26" fillId="0" borderId="6" xfId="0" applyFont="1" applyBorder="1"/>
    <xf numFmtId="165" fontId="16" fillId="0" borderId="7" xfId="2" quotePrefix="1" applyNumberFormat="1" applyFont="1" applyBorder="1"/>
    <xf numFmtId="0" fontId="4" fillId="0" borderId="4" xfId="0" quotePrefix="1" applyFont="1" applyBorder="1"/>
    <xf numFmtId="41" fontId="14" fillId="0" borderId="0" xfId="2" quotePrefix="1" applyFont="1" applyBorder="1" applyAlignment="1">
      <alignment horizontal="left"/>
    </xf>
    <xf numFmtId="0" fontId="4" fillId="0" borderId="6" xfId="0" quotePrefix="1" applyFont="1" applyBorder="1"/>
    <xf numFmtId="14" fontId="14" fillId="0" borderId="7" xfId="2" quotePrefix="1" applyNumberFormat="1" applyFont="1" applyBorder="1" applyAlignment="1">
      <alignment horizontal="left"/>
    </xf>
    <xf numFmtId="41" fontId="14" fillId="0" borderId="7" xfId="2" quotePrefix="1" applyFont="1" applyBorder="1" applyAlignment="1">
      <alignment horizontal="left"/>
    </xf>
    <xf numFmtId="0" fontId="32" fillId="3" borderId="4" xfId="0" applyFont="1" applyFill="1" applyBorder="1" applyAlignment="1">
      <alignment horizontal="center"/>
    </xf>
    <xf numFmtId="0" fontId="4" fillId="3" borderId="0" xfId="0" quotePrefix="1" applyFont="1" applyFill="1" applyBorder="1"/>
    <xf numFmtId="0" fontId="4" fillId="3" borderId="0" xfId="0" applyFont="1" applyFill="1" applyBorder="1"/>
    <xf numFmtId="0" fontId="4" fillId="3" borderId="0" xfId="0" quotePrefix="1" applyFont="1" applyFill="1" applyBorder="1" applyAlignment="1">
      <alignment horizontal="center"/>
    </xf>
    <xf numFmtId="0" fontId="14" fillId="3" borderId="0" xfId="2" applyNumberFormat="1" applyFont="1" applyFill="1" applyBorder="1"/>
    <xf numFmtId="41" fontId="4" fillId="3" borderId="0" xfId="2" quotePrefix="1" applyFont="1" applyFill="1" applyBorder="1"/>
    <xf numFmtId="0" fontId="26" fillId="3" borderId="0" xfId="0" quotePrefix="1" applyFont="1" applyFill="1" applyBorder="1" applyAlignment="1">
      <alignment horizontal="center"/>
    </xf>
    <xf numFmtId="0" fontId="26" fillId="3" borderId="0" xfId="0" quotePrefix="1" applyFont="1" applyFill="1" applyBorder="1"/>
    <xf numFmtId="0" fontId="26" fillId="3" borderId="16" xfId="0" quotePrefix="1" applyFont="1" applyFill="1" applyBorder="1"/>
    <xf numFmtId="41" fontId="53" fillId="3" borderId="4" xfId="2" quotePrefix="1" applyFont="1" applyFill="1" applyBorder="1" applyAlignment="1">
      <alignment horizontal="left"/>
    </xf>
    <xf numFmtId="0" fontId="53" fillId="3" borderId="0" xfId="0" quotePrefix="1" applyFont="1" applyFill="1" applyBorder="1"/>
    <xf numFmtId="0" fontId="96" fillId="3" borderId="0" xfId="0" applyFont="1" applyFill="1" applyBorder="1"/>
    <xf numFmtId="0" fontId="96" fillId="3" borderId="0" xfId="0" quotePrefix="1" applyFont="1" applyFill="1" applyBorder="1" applyAlignment="1">
      <alignment horizontal="center"/>
    </xf>
    <xf numFmtId="165" fontId="100" fillId="3" borderId="0" xfId="2" applyNumberFormat="1" applyFont="1" applyFill="1" applyBorder="1"/>
    <xf numFmtId="41" fontId="53" fillId="3" borderId="0" xfId="2" quotePrefix="1" applyFont="1" applyFill="1" applyBorder="1"/>
    <xf numFmtId="165" fontId="53" fillId="3" borderId="0" xfId="2" quotePrefix="1" applyNumberFormat="1" applyFont="1" applyFill="1" applyBorder="1" applyAlignment="1">
      <alignment horizontal="center"/>
    </xf>
    <xf numFmtId="0" fontId="96" fillId="3" borderId="4" xfId="0" applyFont="1" applyFill="1" applyBorder="1" applyAlignment="1">
      <alignment horizontal="center"/>
    </xf>
    <xf numFmtId="0" fontId="96" fillId="3" borderId="0" xfId="0" quotePrefix="1" applyFont="1" applyFill="1" applyBorder="1"/>
    <xf numFmtId="165" fontId="53" fillId="3" borderId="0" xfId="2" applyNumberFormat="1" applyFont="1" applyFill="1" applyBorder="1"/>
    <xf numFmtId="10" fontId="53" fillId="3" borderId="0" xfId="3" applyNumberFormat="1" applyFont="1" applyFill="1" applyBorder="1" applyAlignment="1">
      <alignment horizontal="right"/>
    </xf>
    <xf numFmtId="41" fontId="43" fillId="3" borderId="4" xfId="2" quotePrefix="1" applyFont="1" applyFill="1" applyBorder="1"/>
    <xf numFmtId="0" fontId="43" fillId="3" borderId="0" xfId="0" quotePrefix="1" applyFont="1" applyFill="1" applyBorder="1"/>
    <xf numFmtId="0" fontId="26" fillId="3" borderId="0" xfId="0" applyFont="1" applyFill="1" applyBorder="1"/>
    <xf numFmtId="41" fontId="32" fillId="3" borderId="0" xfId="2" quotePrefix="1" applyFont="1" applyFill="1" applyBorder="1"/>
    <xf numFmtId="0" fontId="26" fillId="3" borderId="16" xfId="0" applyFont="1" applyFill="1" applyBorder="1"/>
    <xf numFmtId="0" fontId="26" fillId="3" borderId="6" xfId="0" applyFont="1" applyFill="1" applyBorder="1"/>
    <xf numFmtId="0" fontId="26" fillId="3" borderId="7" xfId="0" quotePrefix="1" applyFont="1" applyFill="1" applyBorder="1"/>
    <xf numFmtId="0" fontId="26" fillId="3" borderId="7" xfId="0" applyFont="1" applyFill="1" applyBorder="1"/>
    <xf numFmtId="0" fontId="26" fillId="3" borderId="7" xfId="0" quotePrefix="1" applyFont="1" applyFill="1" applyBorder="1" applyAlignment="1">
      <alignment horizontal="center"/>
    </xf>
    <xf numFmtId="41" fontId="16" fillId="3" borderId="7" xfId="2" quotePrefix="1" applyNumberFormat="1" applyFont="1" applyFill="1" applyBorder="1"/>
    <xf numFmtId="0" fontId="26" fillId="3" borderId="8" xfId="0" quotePrefix="1" applyFont="1" applyFill="1" applyBorder="1"/>
    <xf numFmtId="0" fontId="26" fillId="0" borderId="0" xfId="0" quotePrefix="1" applyFont="1" applyAlignment="1">
      <alignment horizontal="center"/>
    </xf>
    <xf numFmtId="0" fontId="16" fillId="0" borderId="0" xfId="0" quotePrefix="1" applyFont="1"/>
    <xf numFmtId="165" fontId="26" fillId="0" borderId="0" xfId="0" applyNumberFormat="1" applyFont="1"/>
    <xf numFmtId="43" fontId="101" fillId="0" borderId="0" xfId="0" applyNumberFormat="1" applyFont="1"/>
    <xf numFmtId="43" fontId="26" fillId="0" borderId="0" xfId="1" quotePrefix="1" applyFont="1"/>
    <xf numFmtId="43" fontId="26" fillId="0" borderId="0" xfId="1" applyFont="1"/>
    <xf numFmtId="0" fontId="26" fillId="0" borderId="0" xfId="0" quotePrefix="1" applyFont="1" applyAlignment="1">
      <alignment horizontal="right"/>
    </xf>
    <xf numFmtId="41" fontId="32" fillId="0" borderId="0" xfId="2" applyFont="1" applyBorder="1" applyAlignment="1">
      <alignment horizontal="center"/>
    </xf>
    <xf numFmtId="41" fontId="13" fillId="0" borderId="0" xfId="2" applyFont="1" applyBorder="1" applyAlignment="1">
      <alignment horizontal="center"/>
    </xf>
    <xf numFmtId="41" fontId="32" fillId="0" borderId="0" xfId="2" applyFont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4</xdr:row>
      <xdr:rowOff>104775</xdr:rowOff>
    </xdr:from>
    <xdr:to>
      <xdr:col>3</xdr:col>
      <xdr:colOff>38100</xdr:colOff>
      <xdr:row>14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609600"/>
          <a:ext cx="2667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OBYEK</a:t>
          </a:r>
        </a:p>
        <a:p>
          <a:pPr algn="ctr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14</xdr:row>
      <xdr:rowOff>28575</xdr:rowOff>
    </xdr:from>
    <xdr:to>
      <xdr:col>4</xdr:col>
      <xdr:colOff>66675</xdr:colOff>
      <xdr:row>33</xdr:row>
      <xdr:rowOff>66675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61950" y="1819275"/>
          <a:ext cx="342900" cy="207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LINGKUNGAN</a:t>
          </a:r>
        </a:p>
        <a:p>
          <a:pPr algn="ctr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152400</xdr:colOff>
      <xdr:row>29</xdr:row>
      <xdr:rowOff>142875</xdr:rowOff>
    </xdr:from>
    <xdr:to>
      <xdr:col>5</xdr:col>
      <xdr:colOff>19050</xdr:colOff>
      <xdr:row>46</xdr:row>
      <xdr:rowOff>76200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33375" y="3543300"/>
          <a:ext cx="447675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KAWASAN</a:t>
          </a:r>
        </a:p>
        <a:p>
          <a:pPr algn="ctr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171450</xdr:colOff>
      <xdr:row>45</xdr:row>
      <xdr:rowOff>66675</xdr:rowOff>
    </xdr:from>
    <xdr:to>
      <xdr:col>3</xdr:col>
      <xdr:colOff>38100</xdr:colOff>
      <xdr:row>64</xdr:row>
      <xdr:rowOff>133350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52425" y="5610225"/>
          <a:ext cx="266700" cy="1895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LOKASI SITE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57150</xdr:rowOff>
    </xdr:from>
    <xdr:to>
      <xdr:col>2</xdr:col>
      <xdr:colOff>19050</xdr:colOff>
      <xdr:row>8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66700" y="476250"/>
          <a:ext cx="21907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/>
              <a:cs typeface="Arial"/>
            </a:rPr>
            <a:t>LUAS</a:t>
          </a:r>
        </a:p>
      </xdr:txBody>
    </xdr:sp>
    <xdr:clientData/>
  </xdr:twoCellAnchor>
  <xdr:twoCellAnchor>
    <xdr:from>
      <xdr:col>1</xdr:col>
      <xdr:colOff>19050</xdr:colOff>
      <xdr:row>7</xdr:row>
      <xdr:rowOff>9525</xdr:rowOff>
    </xdr:from>
    <xdr:to>
      <xdr:col>2</xdr:col>
      <xdr:colOff>19050</xdr:colOff>
      <xdr:row>23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66700" y="1057275"/>
          <a:ext cx="219075" cy="2543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/>
              <a:cs typeface="Arial"/>
            </a:rPr>
            <a:t>SPESIFIKASI</a:t>
          </a:r>
        </a:p>
      </xdr:txBody>
    </xdr:sp>
    <xdr:clientData/>
  </xdr:twoCellAnchor>
  <xdr:twoCellAnchor>
    <xdr:from>
      <xdr:col>1</xdr:col>
      <xdr:colOff>9525</xdr:colOff>
      <xdr:row>18</xdr:row>
      <xdr:rowOff>123825</xdr:rowOff>
    </xdr:from>
    <xdr:to>
      <xdr:col>2</xdr:col>
      <xdr:colOff>9525</xdr:colOff>
      <xdr:row>32</xdr:row>
      <xdr:rowOff>95250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57175" y="2867025"/>
          <a:ext cx="219075" cy="2295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en-US" sz="700" b="1" i="0" strike="noStrike">
              <a:solidFill>
                <a:srgbClr val="000000"/>
              </a:solidFill>
              <a:latin typeface="Arial"/>
              <a:cs typeface="Arial"/>
            </a:rPr>
            <a:t>FASILITAS</a:t>
          </a:r>
        </a:p>
      </xdr:txBody>
    </xdr:sp>
    <xdr:clientData/>
  </xdr:twoCellAnchor>
  <xdr:twoCellAnchor>
    <xdr:from>
      <xdr:col>1</xdr:col>
      <xdr:colOff>19050</xdr:colOff>
      <xdr:row>3</xdr:row>
      <xdr:rowOff>57150</xdr:rowOff>
    </xdr:from>
    <xdr:to>
      <xdr:col>2</xdr:col>
      <xdr:colOff>19050</xdr:colOff>
      <xdr:row>8</xdr:row>
      <xdr:rowOff>133350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266700" y="476250"/>
          <a:ext cx="21907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/>
              <a:cs typeface="Arial"/>
            </a:rPr>
            <a:t>LUAS</a:t>
          </a:r>
        </a:p>
      </xdr:txBody>
    </xdr:sp>
    <xdr:clientData/>
  </xdr:twoCellAnchor>
  <xdr:twoCellAnchor>
    <xdr:from>
      <xdr:col>1</xdr:col>
      <xdr:colOff>19050</xdr:colOff>
      <xdr:row>3</xdr:row>
      <xdr:rowOff>57150</xdr:rowOff>
    </xdr:from>
    <xdr:to>
      <xdr:col>2</xdr:col>
      <xdr:colOff>19050</xdr:colOff>
      <xdr:row>8</xdr:row>
      <xdr:rowOff>133350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266700" y="476250"/>
          <a:ext cx="21907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Arial"/>
              <a:cs typeface="Arial"/>
            </a:rPr>
            <a:t>LUAS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70</xdr:row>
      <xdr:rowOff>0</xdr:rowOff>
    </xdr:from>
    <xdr:to>
      <xdr:col>10</xdr:col>
      <xdr:colOff>200025</xdr:colOff>
      <xdr:row>70</xdr:row>
      <xdr:rowOff>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504825" y="10782300"/>
          <a:ext cx="3590925" cy="0"/>
        </a:xfrm>
        <a:prstGeom prst="rect">
          <a:avLst/>
        </a:prstGeom>
      </xdr:spPr>
      <xdr:txBody>
        <a:bodyPr wrap="none" fromWordArt="1">
          <a:prstTxWarp prst="textChevron">
            <a:avLst>
              <a:gd name="adj" fmla="val 25000"/>
            </a:avLst>
          </a:prstTxWarp>
        </a:bodyPr>
        <a:lstStyle/>
        <a:p>
          <a:pPr algn="ctr" rtl="0"/>
          <a:r>
            <a:rPr lang="en-US" sz="32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Tidak di Pakai</a:t>
          </a:r>
        </a:p>
        <a:p>
          <a:pPr algn="ctr" rtl="0"/>
          <a:r>
            <a:rPr lang="en-US" sz="32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untuk Adjusment....!!!</a:t>
          </a:r>
        </a:p>
      </xdr:txBody>
    </xdr:sp>
    <xdr:clientData/>
  </xdr:twoCellAnchor>
  <xdr:twoCellAnchor>
    <xdr:from>
      <xdr:col>2</xdr:col>
      <xdr:colOff>180975</xdr:colOff>
      <xdr:row>70</xdr:row>
      <xdr:rowOff>0</xdr:rowOff>
    </xdr:from>
    <xdr:to>
      <xdr:col>10</xdr:col>
      <xdr:colOff>466725</xdr:colOff>
      <xdr:row>70</xdr:row>
      <xdr:rowOff>0</xdr:rowOff>
    </xdr:to>
    <xdr:sp macro="" textlink="">
      <xdr:nvSpPr>
        <xdr:cNvPr id="3" name="WordArt 4"/>
        <xdr:cNvSpPr>
          <a:spLocks noChangeArrowheads="1" noChangeShapeType="1" noTextEdit="1"/>
        </xdr:cNvSpPr>
      </xdr:nvSpPr>
      <xdr:spPr bwMode="auto">
        <a:xfrm>
          <a:off x="771525" y="10782300"/>
          <a:ext cx="3590925" cy="0"/>
        </a:xfrm>
        <a:prstGeom prst="rect">
          <a:avLst/>
        </a:prstGeom>
      </xdr:spPr>
      <xdr:txBody>
        <a:bodyPr wrap="none" fromWordArt="1">
          <a:prstTxWarp prst="textChevron">
            <a:avLst>
              <a:gd name="adj" fmla="val 25000"/>
            </a:avLst>
          </a:prstTxWarp>
        </a:bodyPr>
        <a:lstStyle/>
        <a:p>
          <a:pPr algn="ctr" rtl="0"/>
          <a:r>
            <a:rPr lang="en-US" sz="32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Tidak di Pakai</a:t>
          </a:r>
        </a:p>
        <a:p>
          <a:pPr algn="ctr" rtl="0"/>
          <a:r>
            <a:rPr lang="en-US" sz="32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Times New Roman"/>
              <a:cs typeface="Times New Roman"/>
            </a:rPr>
            <a:t>untuk Adjusment....!!!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18</xdr:row>
      <xdr:rowOff>114300</xdr:rowOff>
    </xdr:from>
    <xdr:to>
      <xdr:col>25</xdr:col>
      <xdr:colOff>85725</xdr:colOff>
      <xdr:row>20</xdr:row>
      <xdr:rowOff>76200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1125200" y="3124200"/>
          <a:ext cx="742950" cy="323850"/>
        </a:xfrm>
        <a:custGeom>
          <a:avLst/>
          <a:gdLst>
            <a:gd name="G0" fmla="+- 16200 0 0"/>
            <a:gd name="G1" fmla="+- 5400 0 0"/>
            <a:gd name="G2" fmla="+- 21600 0 5400"/>
            <a:gd name="G3" fmla="+- 10800 0 5400"/>
            <a:gd name="G4" fmla="+- 21600 0 16200"/>
            <a:gd name="G5" fmla="*/ G4 G3 10800"/>
            <a:gd name="G6" fmla="+- 21600 0 G5"/>
            <a:gd name="T0" fmla="*/ 16200 w 21600"/>
            <a:gd name="T1" fmla="*/ 0 h 21600"/>
            <a:gd name="T2" fmla="*/ 0 w 21600"/>
            <a:gd name="T3" fmla="*/ 10800 h 21600"/>
            <a:gd name="T4" fmla="*/ 16200 w 21600"/>
            <a:gd name="T5" fmla="*/ 21600 h 21600"/>
            <a:gd name="T6" fmla="*/ 21600 w 21600"/>
            <a:gd name="T7" fmla="*/ 10800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3375 w 21600"/>
            <a:gd name="T13" fmla="*/ G1 h 21600"/>
            <a:gd name="T14" fmla="*/ G6 w 21600"/>
            <a:gd name="T15" fmla="*/ G2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6200" y="0"/>
              </a:moveTo>
              <a:lnTo>
                <a:pt x="16200" y="5400"/>
              </a:lnTo>
              <a:lnTo>
                <a:pt x="3375" y="5400"/>
              </a:lnTo>
              <a:lnTo>
                <a:pt x="3375" y="16200"/>
              </a:lnTo>
              <a:lnTo>
                <a:pt x="16200" y="16200"/>
              </a:lnTo>
              <a:lnTo>
                <a:pt x="16200" y="21600"/>
              </a:lnTo>
              <a:lnTo>
                <a:pt x="21600" y="10800"/>
              </a:lnTo>
              <a:close/>
            </a:path>
            <a:path w="21600" h="21600">
              <a:moveTo>
                <a:pt x="1350" y="5400"/>
              </a:moveTo>
              <a:lnTo>
                <a:pt x="1350" y="16200"/>
              </a:lnTo>
              <a:lnTo>
                <a:pt x="2700" y="16200"/>
              </a:lnTo>
              <a:lnTo>
                <a:pt x="2700" y="5400"/>
              </a:lnTo>
              <a:close/>
            </a:path>
            <a:path w="21600" h="21600">
              <a:moveTo>
                <a:pt x="0" y="5400"/>
              </a:moveTo>
              <a:lnTo>
                <a:pt x="0" y="16200"/>
              </a:lnTo>
              <a:lnTo>
                <a:pt x="675" y="16200"/>
              </a:lnTo>
              <a:lnTo>
                <a:pt x="675" y="5400"/>
              </a:lnTo>
              <a:close/>
            </a:path>
          </a:pathLst>
        </a:cu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19050</xdr:colOff>
      <xdr:row>35</xdr:row>
      <xdr:rowOff>114300</xdr:rowOff>
    </xdr:from>
    <xdr:to>
      <xdr:col>25</xdr:col>
      <xdr:colOff>85725</xdr:colOff>
      <xdr:row>37</xdr:row>
      <xdr:rowOff>76200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11125200" y="6162675"/>
          <a:ext cx="742950" cy="285750"/>
        </a:xfrm>
        <a:custGeom>
          <a:avLst/>
          <a:gdLst>
            <a:gd name="G0" fmla="+- 16200 0 0"/>
            <a:gd name="G1" fmla="+- 5400 0 0"/>
            <a:gd name="G2" fmla="+- 21600 0 5400"/>
            <a:gd name="G3" fmla="+- 10800 0 5400"/>
            <a:gd name="G4" fmla="+- 21600 0 16200"/>
            <a:gd name="G5" fmla="*/ G4 G3 10800"/>
            <a:gd name="G6" fmla="+- 21600 0 G5"/>
            <a:gd name="T0" fmla="*/ 16200 w 21600"/>
            <a:gd name="T1" fmla="*/ 0 h 21600"/>
            <a:gd name="T2" fmla="*/ 0 w 21600"/>
            <a:gd name="T3" fmla="*/ 10800 h 21600"/>
            <a:gd name="T4" fmla="*/ 16200 w 21600"/>
            <a:gd name="T5" fmla="*/ 21600 h 21600"/>
            <a:gd name="T6" fmla="*/ 21600 w 21600"/>
            <a:gd name="T7" fmla="*/ 10800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3375 w 21600"/>
            <a:gd name="T13" fmla="*/ G1 h 21600"/>
            <a:gd name="T14" fmla="*/ G6 w 21600"/>
            <a:gd name="T15" fmla="*/ G2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6200" y="0"/>
              </a:moveTo>
              <a:lnTo>
                <a:pt x="16200" y="5400"/>
              </a:lnTo>
              <a:lnTo>
                <a:pt x="3375" y="5400"/>
              </a:lnTo>
              <a:lnTo>
                <a:pt x="3375" y="16200"/>
              </a:lnTo>
              <a:lnTo>
                <a:pt x="16200" y="16200"/>
              </a:lnTo>
              <a:lnTo>
                <a:pt x="16200" y="21600"/>
              </a:lnTo>
              <a:lnTo>
                <a:pt x="21600" y="10800"/>
              </a:lnTo>
              <a:close/>
            </a:path>
            <a:path w="21600" h="21600">
              <a:moveTo>
                <a:pt x="1350" y="5400"/>
              </a:moveTo>
              <a:lnTo>
                <a:pt x="1350" y="16200"/>
              </a:lnTo>
              <a:lnTo>
                <a:pt x="2700" y="16200"/>
              </a:lnTo>
              <a:lnTo>
                <a:pt x="2700" y="5400"/>
              </a:lnTo>
              <a:close/>
            </a:path>
            <a:path w="21600" h="21600">
              <a:moveTo>
                <a:pt x="0" y="5400"/>
              </a:moveTo>
              <a:lnTo>
                <a:pt x="0" y="16200"/>
              </a:lnTo>
              <a:lnTo>
                <a:pt x="675" y="16200"/>
              </a:lnTo>
              <a:lnTo>
                <a:pt x="675" y="5400"/>
              </a:lnTo>
              <a:close/>
            </a:path>
          </a:pathLst>
        </a:cu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_Laporan%20PT.%20BNI/001.%20Rumah%20Tinggal_Jl.%20Kebon%20Kacang%20III%20No.75E,%20Kebon%20Kacang,%20Tanah%20Abang,%20Jakarta%20Selata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rat"/>
      <sheetName val="Hal 1"/>
      <sheetName val="Hal 2"/>
      <sheetName val="Hal 3"/>
      <sheetName val="Hal 4"/>
      <sheetName val="Hal 5"/>
      <sheetName val="Adj. Tnh"/>
      <sheetName val="Bangunan"/>
      <sheetName val="Sheet1"/>
    </sheetNames>
    <sheetDataSet>
      <sheetData sheetId="0"/>
      <sheetData sheetId="1">
        <row r="13">
          <cell r="N13" t="str">
            <v>Jl. Kebon Kacang III No. 75E, RT/ RW 02/02</v>
          </cell>
        </row>
        <row r="14">
          <cell r="N14" t="str">
            <v>Kel. Kebon Kacang, Kec. Tanah Abang, Jakarta Pusat, Prov. DKI Jakarta</v>
          </cell>
          <cell r="Y14">
            <v>10240</v>
          </cell>
        </row>
      </sheetData>
      <sheetData sheetId="2">
        <row r="73">
          <cell r="L73" t="str">
            <v>S H M</v>
          </cell>
          <cell r="AO73">
            <v>96</v>
          </cell>
        </row>
      </sheetData>
      <sheetData sheetId="3">
        <row r="11">
          <cell r="AE11">
            <v>376</v>
          </cell>
        </row>
      </sheetData>
      <sheetData sheetId="4"/>
      <sheetData sheetId="5"/>
      <sheetData sheetId="6">
        <row r="7">
          <cell r="E7" t="str">
            <v>Rumah Tinggal</v>
          </cell>
        </row>
        <row r="9">
          <cell r="E9" t="str">
            <v>S H M</v>
          </cell>
          <cell r="H9" t="str">
            <v>Penawaran</v>
          </cell>
          <cell r="K9">
            <v>5500000000</v>
          </cell>
          <cell r="O9" t="str">
            <v>Jl. Kebon Kacang III No. 75E</v>
          </cell>
        </row>
        <row r="10">
          <cell r="E10" t="str">
            <v>Bapak Eko</v>
          </cell>
          <cell r="K10">
            <v>0.15</v>
          </cell>
          <cell r="O10" t="str">
            <v>Tanah Abang, Jakpus</v>
          </cell>
        </row>
        <row r="11">
          <cell r="E11" t="str">
            <v>Pemilik</v>
          </cell>
          <cell r="K11">
            <v>4675000000</v>
          </cell>
          <cell r="V11">
            <v>0</v>
          </cell>
        </row>
        <row r="12">
          <cell r="E12" t="str">
            <v>0818-06082682</v>
          </cell>
          <cell r="T12" t="str">
            <v>± 100 meter</v>
          </cell>
        </row>
        <row r="13">
          <cell r="R13" t="str">
            <v>Ke barat</v>
          </cell>
        </row>
        <row r="14">
          <cell r="E14" t="str">
            <v>Jl. Kebon Kacang III</v>
          </cell>
          <cell r="O14" t="str">
            <v xml:space="preserve">± 2.00 meter </v>
          </cell>
        </row>
        <row r="15">
          <cell r="E15" t="str">
            <v>Tanah Abang, Jakpus</v>
          </cell>
        </row>
        <row r="16">
          <cell r="E16" t="str">
            <v>Antara</v>
          </cell>
        </row>
        <row r="17">
          <cell r="P17">
            <v>515</v>
          </cell>
        </row>
        <row r="18">
          <cell r="E18" t="str">
            <v xml:space="preserve">± 4.00 meter </v>
          </cell>
          <cell r="O18" t="str">
            <v>Segi Empat</v>
          </cell>
          <cell r="P18" t="str">
            <v>Persegi Empat</v>
          </cell>
          <cell r="R18" t="str">
            <v>Persegi Empat</v>
          </cell>
          <cell r="T18" t="str">
            <v>Persegi Empat</v>
          </cell>
        </row>
        <row r="19">
          <cell r="E19" t="str">
            <v>± 200 meter</v>
          </cell>
          <cell r="O19" t="str">
            <v>Antara</v>
          </cell>
        </row>
        <row r="20">
          <cell r="E20" t="str">
            <v>Ke barat</v>
          </cell>
        </row>
        <row r="21">
          <cell r="K21">
            <v>1260000</v>
          </cell>
        </row>
        <row r="22">
          <cell r="K22">
            <v>454230000</v>
          </cell>
        </row>
        <row r="23">
          <cell r="E23">
            <v>360.5</v>
          </cell>
        </row>
        <row r="24">
          <cell r="K24">
            <v>4220770000</v>
          </cell>
        </row>
        <row r="26">
          <cell r="H26">
            <v>8195669.9029126214</v>
          </cell>
        </row>
        <row r="29">
          <cell r="E29" t="str">
            <v>Rumah Tinggal</v>
          </cell>
        </row>
        <row r="31">
          <cell r="E31" t="str">
            <v>S H M</v>
          </cell>
          <cell r="K31">
            <v>3744000000</v>
          </cell>
        </row>
        <row r="32">
          <cell r="E32" t="str">
            <v>Ibu Yeni</v>
          </cell>
          <cell r="K32">
            <v>0.15</v>
          </cell>
        </row>
        <row r="33">
          <cell r="E33" t="str">
            <v>Pemilik</v>
          </cell>
          <cell r="K33">
            <v>3182400000</v>
          </cell>
        </row>
        <row r="34">
          <cell r="E34" t="str">
            <v>0816-1861946</v>
          </cell>
        </row>
        <row r="36">
          <cell r="E36" t="str">
            <v>Jl. Kebon Kacang IV No. 43</v>
          </cell>
        </row>
        <row r="37">
          <cell r="E37" t="str">
            <v>Tanah Abang, Jakpus</v>
          </cell>
        </row>
        <row r="38">
          <cell r="E38" t="str">
            <v>Antara</v>
          </cell>
        </row>
        <row r="40">
          <cell r="E40" t="str">
            <v xml:space="preserve">± 4.00 meter </v>
          </cell>
        </row>
        <row r="41">
          <cell r="E41" t="str">
            <v>± 100 meter</v>
          </cell>
        </row>
        <row r="43">
          <cell r="K43">
            <v>1670000</v>
          </cell>
        </row>
        <row r="44">
          <cell r="K44">
            <v>562723200</v>
          </cell>
        </row>
        <row r="45">
          <cell r="E45">
            <v>336.96</v>
          </cell>
        </row>
        <row r="46">
          <cell r="E46">
            <v>312</v>
          </cell>
          <cell r="K46">
            <v>2619676800</v>
          </cell>
        </row>
        <row r="48">
          <cell r="H48">
            <v>8396400</v>
          </cell>
        </row>
        <row r="51">
          <cell r="E51" t="str">
            <v>Rumah Tinggal</v>
          </cell>
        </row>
        <row r="53">
          <cell r="E53" t="str">
            <v>S H M</v>
          </cell>
          <cell r="K53">
            <v>1600000000</v>
          </cell>
        </row>
        <row r="54">
          <cell r="E54" t="str">
            <v>Ibu Marse</v>
          </cell>
          <cell r="K54">
            <v>0.15</v>
          </cell>
        </row>
        <row r="55">
          <cell r="E55" t="str">
            <v>Agen Properti</v>
          </cell>
          <cell r="K55">
            <v>1360000000</v>
          </cell>
        </row>
        <row r="56">
          <cell r="E56" t="str">
            <v>0817-9888855</v>
          </cell>
        </row>
        <row r="58">
          <cell r="E58" t="str">
            <v xml:space="preserve">Jl. Kebon Kacang III </v>
          </cell>
        </row>
        <row r="59">
          <cell r="E59" t="str">
            <v>Tanah Abang, Jakpus</v>
          </cell>
        </row>
        <row r="62">
          <cell r="E62" t="str">
            <v xml:space="preserve">± 4.00 meter </v>
          </cell>
        </row>
        <row r="64">
          <cell r="E64" t="str">
            <v>Ke barat</v>
          </cell>
        </row>
        <row r="65">
          <cell r="K65">
            <v>660000</v>
          </cell>
        </row>
        <row r="66">
          <cell r="K66">
            <v>103620000</v>
          </cell>
        </row>
        <row r="67">
          <cell r="E67">
            <v>157</v>
          </cell>
        </row>
        <row r="68">
          <cell r="E68">
            <v>157</v>
          </cell>
          <cell r="K68">
            <v>1256380000</v>
          </cell>
        </row>
        <row r="70">
          <cell r="H70">
            <v>8002420.3821656052</v>
          </cell>
        </row>
        <row r="73">
          <cell r="E73" t="str">
            <v>Kavling Tanah</v>
          </cell>
        </row>
        <row r="75">
          <cell r="E75" t="str">
            <v>S H G B</v>
          </cell>
          <cell r="H75" t="str">
            <v>Penawaran</v>
          </cell>
          <cell r="K75">
            <v>0</v>
          </cell>
        </row>
        <row r="76">
          <cell r="E76" t="str">
            <v>Ibu Riana</v>
          </cell>
          <cell r="K76">
            <v>7.4999999999999997E-2</v>
          </cell>
        </row>
        <row r="77">
          <cell r="E77" t="str">
            <v>Mediator</v>
          </cell>
          <cell r="K77">
            <v>0</v>
          </cell>
        </row>
        <row r="78">
          <cell r="E78" t="str">
            <v>(021) 68333876</v>
          </cell>
        </row>
        <row r="80">
          <cell r="E80" t="str">
            <v>Perum. Puri Bintaro</v>
          </cell>
        </row>
        <row r="81">
          <cell r="E81" t="str">
            <v>Jalan Utama</v>
          </cell>
        </row>
        <row r="82">
          <cell r="E82" t="str">
            <v>Antara</v>
          </cell>
        </row>
        <row r="83">
          <cell r="E83" t="str">
            <v>Persegi Empat</v>
          </cell>
        </row>
        <row r="84">
          <cell r="E84" t="str">
            <v xml:space="preserve">± 18.00 meter </v>
          </cell>
        </row>
        <row r="85">
          <cell r="E85" t="str">
            <v>± 500 meter</v>
          </cell>
        </row>
        <row r="86">
          <cell r="E86" t="str">
            <v>Ke timur laut</v>
          </cell>
        </row>
        <row r="88">
          <cell r="K88">
            <v>0</v>
          </cell>
        </row>
        <row r="89">
          <cell r="E89">
            <v>0</v>
          </cell>
        </row>
        <row r="90">
          <cell r="E90">
            <v>1</v>
          </cell>
        </row>
      </sheetData>
      <sheetData sheetId="7">
        <row r="23">
          <cell r="F23" t="str">
            <v>+ 0,10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BC107"/>
  <sheetViews>
    <sheetView workbookViewId="0">
      <selection activeCell="BE7" sqref="BE7"/>
    </sheetView>
  </sheetViews>
  <sheetFormatPr defaultRowHeight="11.25"/>
  <cols>
    <col min="1" max="2" width="2.7109375" style="1" customWidth="1"/>
    <col min="3" max="3" width="3.28515625" style="1" customWidth="1"/>
    <col min="4" max="4" width="0.85546875" style="1" customWidth="1"/>
    <col min="5" max="5" width="1.85546875" style="1" customWidth="1"/>
    <col min="6" max="6" width="11.7109375" style="1" customWidth="1"/>
    <col min="7" max="7" width="5.5703125" style="1" customWidth="1"/>
    <col min="8" max="8" width="1.85546875" style="1" customWidth="1"/>
    <col min="9" max="9" width="1.42578125" style="1" customWidth="1"/>
    <col min="10" max="10" width="1.140625" style="1" customWidth="1"/>
    <col min="11" max="11" width="3.5703125" style="1" customWidth="1"/>
    <col min="12" max="12" width="0.85546875" style="1" customWidth="1"/>
    <col min="13" max="13" width="1.5703125" style="1" customWidth="1"/>
    <col min="14" max="14" width="2.42578125" style="1" customWidth="1"/>
    <col min="15" max="15" width="1.28515625" style="1" customWidth="1"/>
    <col min="16" max="16" width="0.85546875" style="1" customWidth="1"/>
    <col min="17" max="17" width="1" style="1" customWidth="1"/>
    <col min="18" max="18" width="1.42578125" style="1" customWidth="1"/>
    <col min="19" max="19" width="2.140625" style="1" customWidth="1"/>
    <col min="20" max="20" width="3.7109375" style="1" customWidth="1"/>
    <col min="21" max="21" width="1.28515625" style="1" customWidth="1"/>
    <col min="22" max="22" width="2.5703125" style="1" customWidth="1"/>
    <col min="23" max="23" width="3.140625" style="1" customWidth="1"/>
    <col min="24" max="24" width="1.42578125" style="1" customWidth="1"/>
    <col min="25" max="25" width="1.5703125" style="1" customWidth="1"/>
    <col min="26" max="26" width="2" style="1" customWidth="1"/>
    <col min="27" max="27" width="1.140625" style="1" customWidth="1"/>
    <col min="28" max="28" width="1.42578125" style="1" customWidth="1"/>
    <col min="29" max="29" width="2.28515625" style="1" customWidth="1"/>
    <col min="30" max="30" width="1.28515625" style="1" customWidth="1"/>
    <col min="31" max="31" width="1.85546875" style="1" customWidth="1"/>
    <col min="32" max="32" width="1.5703125" style="1" customWidth="1"/>
    <col min="33" max="33" width="1.28515625" style="1" customWidth="1"/>
    <col min="34" max="34" width="0.85546875" style="1" customWidth="1"/>
    <col min="35" max="37" width="1.7109375" style="1" customWidth="1"/>
    <col min="38" max="38" width="1.28515625" style="1" customWidth="1"/>
    <col min="39" max="39" width="2.42578125" style="1" customWidth="1"/>
    <col min="40" max="40" width="3.42578125" style="1" customWidth="1"/>
    <col min="41" max="41" width="1.42578125" style="1" customWidth="1"/>
    <col min="42" max="42" width="1.5703125" style="1" customWidth="1"/>
    <col min="43" max="43" width="1" style="1" customWidth="1"/>
    <col min="44" max="44" width="4" style="1" customWidth="1"/>
    <col min="45" max="45" width="2.42578125" style="1" customWidth="1"/>
    <col min="46" max="46" width="0.85546875" style="1" customWidth="1"/>
    <col min="47" max="47" width="1.28515625" style="1" customWidth="1"/>
    <col min="48" max="48" width="0.85546875" style="1" customWidth="1"/>
    <col min="49" max="49" width="2.42578125" style="1" customWidth="1"/>
    <col min="50" max="50" width="0.7109375" style="1" customWidth="1"/>
    <col min="51" max="51" width="3.42578125" style="1" customWidth="1"/>
    <col min="52" max="54" width="3.5703125" style="1" customWidth="1"/>
    <col min="55" max="55" width="1.28515625" style="1" customWidth="1"/>
    <col min="56" max="256" width="9.140625" style="1"/>
    <col min="257" max="258" width="2.7109375" style="1" customWidth="1"/>
    <col min="259" max="259" width="3.28515625" style="1" customWidth="1"/>
    <col min="260" max="260" width="0.85546875" style="1" customWidth="1"/>
    <col min="261" max="261" width="1.85546875" style="1" customWidth="1"/>
    <col min="262" max="262" width="11.7109375" style="1" customWidth="1"/>
    <col min="263" max="263" width="5.5703125" style="1" customWidth="1"/>
    <col min="264" max="264" width="1.85546875" style="1" customWidth="1"/>
    <col min="265" max="265" width="1.42578125" style="1" customWidth="1"/>
    <col min="266" max="266" width="1.140625" style="1" customWidth="1"/>
    <col min="267" max="267" width="3.5703125" style="1" customWidth="1"/>
    <col min="268" max="268" width="0.85546875" style="1" customWidth="1"/>
    <col min="269" max="269" width="1.5703125" style="1" customWidth="1"/>
    <col min="270" max="270" width="2.42578125" style="1" customWidth="1"/>
    <col min="271" max="271" width="1.28515625" style="1" customWidth="1"/>
    <col min="272" max="272" width="0.85546875" style="1" customWidth="1"/>
    <col min="273" max="273" width="1" style="1" customWidth="1"/>
    <col min="274" max="274" width="1.42578125" style="1" customWidth="1"/>
    <col min="275" max="275" width="2.140625" style="1" customWidth="1"/>
    <col min="276" max="276" width="3.7109375" style="1" customWidth="1"/>
    <col min="277" max="277" width="1.28515625" style="1" customWidth="1"/>
    <col min="278" max="278" width="2.5703125" style="1" customWidth="1"/>
    <col min="279" max="279" width="3.140625" style="1" customWidth="1"/>
    <col min="280" max="280" width="1.42578125" style="1" customWidth="1"/>
    <col min="281" max="281" width="1.5703125" style="1" customWidth="1"/>
    <col min="282" max="282" width="2" style="1" customWidth="1"/>
    <col min="283" max="283" width="1.140625" style="1" customWidth="1"/>
    <col min="284" max="284" width="1.42578125" style="1" customWidth="1"/>
    <col min="285" max="285" width="2.28515625" style="1" customWidth="1"/>
    <col min="286" max="286" width="1.28515625" style="1" customWidth="1"/>
    <col min="287" max="287" width="1.85546875" style="1" customWidth="1"/>
    <col min="288" max="288" width="1.5703125" style="1" customWidth="1"/>
    <col min="289" max="289" width="1.28515625" style="1" customWidth="1"/>
    <col min="290" max="290" width="0.85546875" style="1" customWidth="1"/>
    <col min="291" max="293" width="1.7109375" style="1" customWidth="1"/>
    <col min="294" max="294" width="1.28515625" style="1" customWidth="1"/>
    <col min="295" max="295" width="2.42578125" style="1" customWidth="1"/>
    <col min="296" max="296" width="3.42578125" style="1" customWidth="1"/>
    <col min="297" max="297" width="1.42578125" style="1" customWidth="1"/>
    <col min="298" max="298" width="1.5703125" style="1" customWidth="1"/>
    <col min="299" max="299" width="1" style="1" customWidth="1"/>
    <col min="300" max="300" width="4" style="1" customWidth="1"/>
    <col min="301" max="301" width="2.42578125" style="1" customWidth="1"/>
    <col min="302" max="302" width="0.85546875" style="1" customWidth="1"/>
    <col min="303" max="303" width="1.28515625" style="1" customWidth="1"/>
    <col min="304" max="304" width="0.85546875" style="1" customWidth="1"/>
    <col min="305" max="305" width="2.42578125" style="1" customWidth="1"/>
    <col min="306" max="306" width="0.7109375" style="1" customWidth="1"/>
    <col min="307" max="307" width="3.42578125" style="1" customWidth="1"/>
    <col min="308" max="310" width="3.5703125" style="1" customWidth="1"/>
    <col min="311" max="311" width="1.28515625" style="1" customWidth="1"/>
    <col min="312" max="512" width="9.140625" style="1"/>
    <col min="513" max="514" width="2.7109375" style="1" customWidth="1"/>
    <col min="515" max="515" width="3.28515625" style="1" customWidth="1"/>
    <col min="516" max="516" width="0.85546875" style="1" customWidth="1"/>
    <col min="517" max="517" width="1.85546875" style="1" customWidth="1"/>
    <col min="518" max="518" width="11.7109375" style="1" customWidth="1"/>
    <col min="519" max="519" width="5.5703125" style="1" customWidth="1"/>
    <col min="520" max="520" width="1.85546875" style="1" customWidth="1"/>
    <col min="521" max="521" width="1.42578125" style="1" customWidth="1"/>
    <col min="522" max="522" width="1.140625" style="1" customWidth="1"/>
    <col min="523" max="523" width="3.5703125" style="1" customWidth="1"/>
    <col min="524" max="524" width="0.85546875" style="1" customWidth="1"/>
    <col min="525" max="525" width="1.5703125" style="1" customWidth="1"/>
    <col min="526" max="526" width="2.42578125" style="1" customWidth="1"/>
    <col min="527" max="527" width="1.28515625" style="1" customWidth="1"/>
    <col min="528" max="528" width="0.85546875" style="1" customWidth="1"/>
    <col min="529" max="529" width="1" style="1" customWidth="1"/>
    <col min="530" max="530" width="1.42578125" style="1" customWidth="1"/>
    <col min="531" max="531" width="2.140625" style="1" customWidth="1"/>
    <col min="532" max="532" width="3.7109375" style="1" customWidth="1"/>
    <col min="533" max="533" width="1.28515625" style="1" customWidth="1"/>
    <col min="534" max="534" width="2.5703125" style="1" customWidth="1"/>
    <col min="535" max="535" width="3.140625" style="1" customWidth="1"/>
    <col min="536" max="536" width="1.42578125" style="1" customWidth="1"/>
    <col min="537" max="537" width="1.5703125" style="1" customWidth="1"/>
    <col min="538" max="538" width="2" style="1" customWidth="1"/>
    <col min="539" max="539" width="1.140625" style="1" customWidth="1"/>
    <col min="540" max="540" width="1.42578125" style="1" customWidth="1"/>
    <col min="541" max="541" width="2.28515625" style="1" customWidth="1"/>
    <col min="542" max="542" width="1.28515625" style="1" customWidth="1"/>
    <col min="543" max="543" width="1.85546875" style="1" customWidth="1"/>
    <col min="544" max="544" width="1.5703125" style="1" customWidth="1"/>
    <col min="545" max="545" width="1.28515625" style="1" customWidth="1"/>
    <col min="546" max="546" width="0.85546875" style="1" customWidth="1"/>
    <col min="547" max="549" width="1.7109375" style="1" customWidth="1"/>
    <col min="550" max="550" width="1.28515625" style="1" customWidth="1"/>
    <col min="551" max="551" width="2.42578125" style="1" customWidth="1"/>
    <col min="552" max="552" width="3.42578125" style="1" customWidth="1"/>
    <col min="553" max="553" width="1.42578125" style="1" customWidth="1"/>
    <col min="554" max="554" width="1.5703125" style="1" customWidth="1"/>
    <col min="555" max="555" width="1" style="1" customWidth="1"/>
    <col min="556" max="556" width="4" style="1" customWidth="1"/>
    <col min="557" max="557" width="2.42578125" style="1" customWidth="1"/>
    <col min="558" max="558" width="0.85546875" style="1" customWidth="1"/>
    <col min="559" max="559" width="1.28515625" style="1" customWidth="1"/>
    <col min="560" max="560" width="0.85546875" style="1" customWidth="1"/>
    <col min="561" max="561" width="2.42578125" style="1" customWidth="1"/>
    <col min="562" max="562" width="0.7109375" style="1" customWidth="1"/>
    <col min="563" max="563" width="3.42578125" style="1" customWidth="1"/>
    <col min="564" max="566" width="3.5703125" style="1" customWidth="1"/>
    <col min="567" max="567" width="1.28515625" style="1" customWidth="1"/>
    <col min="568" max="768" width="9.140625" style="1"/>
    <col min="769" max="770" width="2.7109375" style="1" customWidth="1"/>
    <col min="771" max="771" width="3.28515625" style="1" customWidth="1"/>
    <col min="772" max="772" width="0.85546875" style="1" customWidth="1"/>
    <col min="773" max="773" width="1.85546875" style="1" customWidth="1"/>
    <col min="774" max="774" width="11.7109375" style="1" customWidth="1"/>
    <col min="775" max="775" width="5.5703125" style="1" customWidth="1"/>
    <col min="776" max="776" width="1.85546875" style="1" customWidth="1"/>
    <col min="777" max="777" width="1.42578125" style="1" customWidth="1"/>
    <col min="778" max="778" width="1.140625" style="1" customWidth="1"/>
    <col min="779" max="779" width="3.5703125" style="1" customWidth="1"/>
    <col min="780" max="780" width="0.85546875" style="1" customWidth="1"/>
    <col min="781" max="781" width="1.5703125" style="1" customWidth="1"/>
    <col min="782" max="782" width="2.42578125" style="1" customWidth="1"/>
    <col min="783" max="783" width="1.28515625" style="1" customWidth="1"/>
    <col min="784" max="784" width="0.85546875" style="1" customWidth="1"/>
    <col min="785" max="785" width="1" style="1" customWidth="1"/>
    <col min="786" max="786" width="1.42578125" style="1" customWidth="1"/>
    <col min="787" max="787" width="2.140625" style="1" customWidth="1"/>
    <col min="788" max="788" width="3.7109375" style="1" customWidth="1"/>
    <col min="789" max="789" width="1.28515625" style="1" customWidth="1"/>
    <col min="790" max="790" width="2.5703125" style="1" customWidth="1"/>
    <col min="791" max="791" width="3.140625" style="1" customWidth="1"/>
    <col min="792" max="792" width="1.42578125" style="1" customWidth="1"/>
    <col min="793" max="793" width="1.5703125" style="1" customWidth="1"/>
    <col min="794" max="794" width="2" style="1" customWidth="1"/>
    <col min="795" max="795" width="1.140625" style="1" customWidth="1"/>
    <col min="796" max="796" width="1.42578125" style="1" customWidth="1"/>
    <col min="797" max="797" width="2.28515625" style="1" customWidth="1"/>
    <col min="798" max="798" width="1.28515625" style="1" customWidth="1"/>
    <col min="799" max="799" width="1.85546875" style="1" customWidth="1"/>
    <col min="800" max="800" width="1.5703125" style="1" customWidth="1"/>
    <col min="801" max="801" width="1.28515625" style="1" customWidth="1"/>
    <col min="802" max="802" width="0.85546875" style="1" customWidth="1"/>
    <col min="803" max="805" width="1.7109375" style="1" customWidth="1"/>
    <col min="806" max="806" width="1.28515625" style="1" customWidth="1"/>
    <col min="807" max="807" width="2.42578125" style="1" customWidth="1"/>
    <col min="808" max="808" width="3.42578125" style="1" customWidth="1"/>
    <col min="809" max="809" width="1.42578125" style="1" customWidth="1"/>
    <col min="810" max="810" width="1.5703125" style="1" customWidth="1"/>
    <col min="811" max="811" width="1" style="1" customWidth="1"/>
    <col min="812" max="812" width="4" style="1" customWidth="1"/>
    <col min="813" max="813" width="2.42578125" style="1" customWidth="1"/>
    <col min="814" max="814" width="0.85546875" style="1" customWidth="1"/>
    <col min="815" max="815" width="1.28515625" style="1" customWidth="1"/>
    <col min="816" max="816" width="0.85546875" style="1" customWidth="1"/>
    <col min="817" max="817" width="2.42578125" style="1" customWidth="1"/>
    <col min="818" max="818" width="0.7109375" style="1" customWidth="1"/>
    <col min="819" max="819" width="3.42578125" style="1" customWidth="1"/>
    <col min="820" max="822" width="3.5703125" style="1" customWidth="1"/>
    <col min="823" max="823" width="1.28515625" style="1" customWidth="1"/>
    <col min="824" max="1024" width="9.140625" style="1"/>
    <col min="1025" max="1026" width="2.7109375" style="1" customWidth="1"/>
    <col min="1027" max="1027" width="3.28515625" style="1" customWidth="1"/>
    <col min="1028" max="1028" width="0.85546875" style="1" customWidth="1"/>
    <col min="1029" max="1029" width="1.85546875" style="1" customWidth="1"/>
    <col min="1030" max="1030" width="11.7109375" style="1" customWidth="1"/>
    <col min="1031" max="1031" width="5.5703125" style="1" customWidth="1"/>
    <col min="1032" max="1032" width="1.85546875" style="1" customWidth="1"/>
    <col min="1033" max="1033" width="1.42578125" style="1" customWidth="1"/>
    <col min="1034" max="1034" width="1.140625" style="1" customWidth="1"/>
    <col min="1035" max="1035" width="3.5703125" style="1" customWidth="1"/>
    <col min="1036" max="1036" width="0.85546875" style="1" customWidth="1"/>
    <col min="1037" max="1037" width="1.5703125" style="1" customWidth="1"/>
    <col min="1038" max="1038" width="2.42578125" style="1" customWidth="1"/>
    <col min="1039" max="1039" width="1.28515625" style="1" customWidth="1"/>
    <col min="1040" max="1040" width="0.85546875" style="1" customWidth="1"/>
    <col min="1041" max="1041" width="1" style="1" customWidth="1"/>
    <col min="1042" max="1042" width="1.42578125" style="1" customWidth="1"/>
    <col min="1043" max="1043" width="2.140625" style="1" customWidth="1"/>
    <col min="1044" max="1044" width="3.7109375" style="1" customWidth="1"/>
    <col min="1045" max="1045" width="1.28515625" style="1" customWidth="1"/>
    <col min="1046" max="1046" width="2.5703125" style="1" customWidth="1"/>
    <col min="1047" max="1047" width="3.140625" style="1" customWidth="1"/>
    <col min="1048" max="1048" width="1.42578125" style="1" customWidth="1"/>
    <col min="1049" max="1049" width="1.5703125" style="1" customWidth="1"/>
    <col min="1050" max="1050" width="2" style="1" customWidth="1"/>
    <col min="1051" max="1051" width="1.140625" style="1" customWidth="1"/>
    <col min="1052" max="1052" width="1.42578125" style="1" customWidth="1"/>
    <col min="1053" max="1053" width="2.28515625" style="1" customWidth="1"/>
    <col min="1054" max="1054" width="1.28515625" style="1" customWidth="1"/>
    <col min="1055" max="1055" width="1.85546875" style="1" customWidth="1"/>
    <col min="1056" max="1056" width="1.5703125" style="1" customWidth="1"/>
    <col min="1057" max="1057" width="1.28515625" style="1" customWidth="1"/>
    <col min="1058" max="1058" width="0.85546875" style="1" customWidth="1"/>
    <col min="1059" max="1061" width="1.7109375" style="1" customWidth="1"/>
    <col min="1062" max="1062" width="1.28515625" style="1" customWidth="1"/>
    <col min="1063" max="1063" width="2.42578125" style="1" customWidth="1"/>
    <col min="1064" max="1064" width="3.42578125" style="1" customWidth="1"/>
    <col min="1065" max="1065" width="1.42578125" style="1" customWidth="1"/>
    <col min="1066" max="1066" width="1.5703125" style="1" customWidth="1"/>
    <col min="1067" max="1067" width="1" style="1" customWidth="1"/>
    <col min="1068" max="1068" width="4" style="1" customWidth="1"/>
    <col min="1069" max="1069" width="2.42578125" style="1" customWidth="1"/>
    <col min="1070" max="1070" width="0.85546875" style="1" customWidth="1"/>
    <col min="1071" max="1071" width="1.28515625" style="1" customWidth="1"/>
    <col min="1072" max="1072" width="0.85546875" style="1" customWidth="1"/>
    <col min="1073" max="1073" width="2.42578125" style="1" customWidth="1"/>
    <col min="1074" max="1074" width="0.7109375" style="1" customWidth="1"/>
    <col min="1075" max="1075" width="3.42578125" style="1" customWidth="1"/>
    <col min="1076" max="1078" width="3.5703125" style="1" customWidth="1"/>
    <col min="1079" max="1079" width="1.28515625" style="1" customWidth="1"/>
    <col min="1080" max="1280" width="9.140625" style="1"/>
    <col min="1281" max="1282" width="2.7109375" style="1" customWidth="1"/>
    <col min="1283" max="1283" width="3.28515625" style="1" customWidth="1"/>
    <col min="1284" max="1284" width="0.85546875" style="1" customWidth="1"/>
    <col min="1285" max="1285" width="1.85546875" style="1" customWidth="1"/>
    <col min="1286" max="1286" width="11.7109375" style="1" customWidth="1"/>
    <col min="1287" max="1287" width="5.5703125" style="1" customWidth="1"/>
    <col min="1288" max="1288" width="1.85546875" style="1" customWidth="1"/>
    <col min="1289" max="1289" width="1.42578125" style="1" customWidth="1"/>
    <col min="1290" max="1290" width="1.140625" style="1" customWidth="1"/>
    <col min="1291" max="1291" width="3.5703125" style="1" customWidth="1"/>
    <col min="1292" max="1292" width="0.85546875" style="1" customWidth="1"/>
    <col min="1293" max="1293" width="1.5703125" style="1" customWidth="1"/>
    <col min="1294" max="1294" width="2.42578125" style="1" customWidth="1"/>
    <col min="1295" max="1295" width="1.28515625" style="1" customWidth="1"/>
    <col min="1296" max="1296" width="0.85546875" style="1" customWidth="1"/>
    <col min="1297" max="1297" width="1" style="1" customWidth="1"/>
    <col min="1298" max="1298" width="1.42578125" style="1" customWidth="1"/>
    <col min="1299" max="1299" width="2.140625" style="1" customWidth="1"/>
    <col min="1300" max="1300" width="3.7109375" style="1" customWidth="1"/>
    <col min="1301" max="1301" width="1.28515625" style="1" customWidth="1"/>
    <col min="1302" max="1302" width="2.5703125" style="1" customWidth="1"/>
    <col min="1303" max="1303" width="3.140625" style="1" customWidth="1"/>
    <col min="1304" max="1304" width="1.42578125" style="1" customWidth="1"/>
    <col min="1305" max="1305" width="1.5703125" style="1" customWidth="1"/>
    <col min="1306" max="1306" width="2" style="1" customWidth="1"/>
    <col min="1307" max="1307" width="1.140625" style="1" customWidth="1"/>
    <col min="1308" max="1308" width="1.42578125" style="1" customWidth="1"/>
    <col min="1309" max="1309" width="2.28515625" style="1" customWidth="1"/>
    <col min="1310" max="1310" width="1.28515625" style="1" customWidth="1"/>
    <col min="1311" max="1311" width="1.85546875" style="1" customWidth="1"/>
    <col min="1312" max="1312" width="1.5703125" style="1" customWidth="1"/>
    <col min="1313" max="1313" width="1.28515625" style="1" customWidth="1"/>
    <col min="1314" max="1314" width="0.85546875" style="1" customWidth="1"/>
    <col min="1315" max="1317" width="1.7109375" style="1" customWidth="1"/>
    <col min="1318" max="1318" width="1.28515625" style="1" customWidth="1"/>
    <col min="1319" max="1319" width="2.42578125" style="1" customWidth="1"/>
    <col min="1320" max="1320" width="3.42578125" style="1" customWidth="1"/>
    <col min="1321" max="1321" width="1.42578125" style="1" customWidth="1"/>
    <col min="1322" max="1322" width="1.5703125" style="1" customWidth="1"/>
    <col min="1323" max="1323" width="1" style="1" customWidth="1"/>
    <col min="1324" max="1324" width="4" style="1" customWidth="1"/>
    <col min="1325" max="1325" width="2.42578125" style="1" customWidth="1"/>
    <col min="1326" max="1326" width="0.85546875" style="1" customWidth="1"/>
    <col min="1327" max="1327" width="1.28515625" style="1" customWidth="1"/>
    <col min="1328" max="1328" width="0.85546875" style="1" customWidth="1"/>
    <col min="1329" max="1329" width="2.42578125" style="1" customWidth="1"/>
    <col min="1330" max="1330" width="0.7109375" style="1" customWidth="1"/>
    <col min="1331" max="1331" width="3.42578125" style="1" customWidth="1"/>
    <col min="1332" max="1334" width="3.5703125" style="1" customWidth="1"/>
    <col min="1335" max="1335" width="1.28515625" style="1" customWidth="1"/>
    <col min="1336" max="1536" width="9.140625" style="1"/>
    <col min="1537" max="1538" width="2.7109375" style="1" customWidth="1"/>
    <col min="1539" max="1539" width="3.28515625" style="1" customWidth="1"/>
    <col min="1540" max="1540" width="0.85546875" style="1" customWidth="1"/>
    <col min="1541" max="1541" width="1.85546875" style="1" customWidth="1"/>
    <col min="1542" max="1542" width="11.7109375" style="1" customWidth="1"/>
    <col min="1543" max="1543" width="5.5703125" style="1" customWidth="1"/>
    <col min="1544" max="1544" width="1.85546875" style="1" customWidth="1"/>
    <col min="1545" max="1545" width="1.42578125" style="1" customWidth="1"/>
    <col min="1546" max="1546" width="1.140625" style="1" customWidth="1"/>
    <col min="1547" max="1547" width="3.5703125" style="1" customWidth="1"/>
    <col min="1548" max="1548" width="0.85546875" style="1" customWidth="1"/>
    <col min="1549" max="1549" width="1.5703125" style="1" customWidth="1"/>
    <col min="1550" max="1550" width="2.42578125" style="1" customWidth="1"/>
    <col min="1551" max="1551" width="1.28515625" style="1" customWidth="1"/>
    <col min="1552" max="1552" width="0.85546875" style="1" customWidth="1"/>
    <col min="1553" max="1553" width="1" style="1" customWidth="1"/>
    <col min="1554" max="1554" width="1.42578125" style="1" customWidth="1"/>
    <col min="1555" max="1555" width="2.140625" style="1" customWidth="1"/>
    <col min="1556" max="1556" width="3.7109375" style="1" customWidth="1"/>
    <col min="1557" max="1557" width="1.28515625" style="1" customWidth="1"/>
    <col min="1558" max="1558" width="2.5703125" style="1" customWidth="1"/>
    <col min="1559" max="1559" width="3.140625" style="1" customWidth="1"/>
    <col min="1560" max="1560" width="1.42578125" style="1" customWidth="1"/>
    <col min="1561" max="1561" width="1.5703125" style="1" customWidth="1"/>
    <col min="1562" max="1562" width="2" style="1" customWidth="1"/>
    <col min="1563" max="1563" width="1.140625" style="1" customWidth="1"/>
    <col min="1564" max="1564" width="1.42578125" style="1" customWidth="1"/>
    <col min="1565" max="1565" width="2.28515625" style="1" customWidth="1"/>
    <col min="1566" max="1566" width="1.28515625" style="1" customWidth="1"/>
    <col min="1567" max="1567" width="1.85546875" style="1" customWidth="1"/>
    <col min="1568" max="1568" width="1.5703125" style="1" customWidth="1"/>
    <col min="1569" max="1569" width="1.28515625" style="1" customWidth="1"/>
    <col min="1570" max="1570" width="0.85546875" style="1" customWidth="1"/>
    <col min="1571" max="1573" width="1.7109375" style="1" customWidth="1"/>
    <col min="1574" max="1574" width="1.28515625" style="1" customWidth="1"/>
    <col min="1575" max="1575" width="2.42578125" style="1" customWidth="1"/>
    <col min="1576" max="1576" width="3.42578125" style="1" customWidth="1"/>
    <col min="1577" max="1577" width="1.42578125" style="1" customWidth="1"/>
    <col min="1578" max="1578" width="1.5703125" style="1" customWidth="1"/>
    <col min="1579" max="1579" width="1" style="1" customWidth="1"/>
    <col min="1580" max="1580" width="4" style="1" customWidth="1"/>
    <col min="1581" max="1581" width="2.42578125" style="1" customWidth="1"/>
    <col min="1582" max="1582" width="0.85546875" style="1" customWidth="1"/>
    <col min="1583" max="1583" width="1.28515625" style="1" customWidth="1"/>
    <col min="1584" max="1584" width="0.85546875" style="1" customWidth="1"/>
    <col min="1585" max="1585" width="2.42578125" style="1" customWidth="1"/>
    <col min="1586" max="1586" width="0.7109375" style="1" customWidth="1"/>
    <col min="1587" max="1587" width="3.42578125" style="1" customWidth="1"/>
    <col min="1588" max="1590" width="3.5703125" style="1" customWidth="1"/>
    <col min="1591" max="1591" width="1.28515625" style="1" customWidth="1"/>
    <col min="1592" max="1792" width="9.140625" style="1"/>
    <col min="1793" max="1794" width="2.7109375" style="1" customWidth="1"/>
    <col min="1795" max="1795" width="3.28515625" style="1" customWidth="1"/>
    <col min="1796" max="1796" width="0.85546875" style="1" customWidth="1"/>
    <col min="1797" max="1797" width="1.85546875" style="1" customWidth="1"/>
    <col min="1798" max="1798" width="11.7109375" style="1" customWidth="1"/>
    <col min="1799" max="1799" width="5.5703125" style="1" customWidth="1"/>
    <col min="1800" max="1800" width="1.85546875" style="1" customWidth="1"/>
    <col min="1801" max="1801" width="1.42578125" style="1" customWidth="1"/>
    <col min="1802" max="1802" width="1.140625" style="1" customWidth="1"/>
    <col min="1803" max="1803" width="3.5703125" style="1" customWidth="1"/>
    <col min="1804" max="1804" width="0.85546875" style="1" customWidth="1"/>
    <col min="1805" max="1805" width="1.5703125" style="1" customWidth="1"/>
    <col min="1806" max="1806" width="2.42578125" style="1" customWidth="1"/>
    <col min="1807" max="1807" width="1.28515625" style="1" customWidth="1"/>
    <col min="1808" max="1808" width="0.85546875" style="1" customWidth="1"/>
    <col min="1809" max="1809" width="1" style="1" customWidth="1"/>
    <col min="1810" max="1810" width="1.42578125" style="1" customWidth="1"/>
    <col min="1811" max="1811" width="2.140625" style="1" customWidth="1"/>
    <col min="1812" max="1812" width="3.7109375" style="1" customWidth="1"/>
    <col min="1813" max="1813" width="1.28515625" style="1" customWidth="1"/>
    <col min="1814" max="1814" width="2.5703125" style="1" customWidth="1"/>
    <col min="1815" max="1815" width="3.140625" style="1" customWidth="1"/>
    <col min="1816" max="1816" width="1.42578125" style="1" customWidth="1"/>
    <col min="1817" max="1817" width="1.5703125" style="1" customWidth="1"/>
    <col min="1818" max="1818" width="2" style="1" customWidth="1"/>
    <col min="1819" max="1819" width="1.140625" style="1" customWidth="1"/>
    <col min="1820" max="1820" width="1.42578125" style="1" customWidth="1"/>
    <col min="1821" max="1821" width="2.28515625" style="1" customWidth="1"/>
    <col min="1822" max="1822" width="1.28515625" style="1" customWidth="1"/>
    <col min="1823" max="1823" width="1.85546875" style="1" customWidth="1"/>
    <col min="1824" max="1824" width="1.5703125" style="1" customWidth="1"/>
    <col min="1825" max="1825" width="1.28515625" style="1" customWidth="1"/>
    <col min="1826" max="1826" width="0.85546875" style="1" customWidth="1"/>
    <col min="1827" max="1829" width="1.7109375" style="1" customWidth="1"/>
    <col min="1830" max="1830" width="1.28515625" style="1" customWidth="1"/>
    <col min="1831" max="1831" width="2.42578125" style="1" customWidth="1"/>
    <col min="1832" max="1832" width="3.42578125" style="1" customWidth="1"/>
    <col min="1833" max="1833" width="1.42578125" style="1" customWidth="1"/>
    <col min="1834" max="1834" width="1.5703125" style="1" customWidth="1"/>
    <col min="1835" max="1835" width="1" style="1" customWidth="1"/>
    <col min="1836" max="1836" width="4" style="1" customWidth="1"/>
    <col min="1837" max="1837" width="2.42578125" style="1" customWidth="1"/>
    <col min="1838" max="1838" width="0.85546875" style="1" customWidth="1"/>
    <col min="1839" max="1839" width="1.28515625" style="1" customWidth="1"/>
    <col min="1840" max="1840" width="0.85546875" style="1" customWidth="1"/>
    <col min="1841" max="1841" width="2.42578125" style="1" customWidth="1"/>
    <col min="1842" max="1842" width="0.7109375" style="1" customWidth="1"/>
    <col min="1843" max="1843" width="3.42578125" style="1" customWidth="1"/>
    <col min="1844" max="1846" width="3.5703125" style="1" customWidth="1"/>
    <col min="1847" max="1847" width="1.28515625" style="1" customWidth="1"/>
    <col min="1848" max="2048" width="9.140625" style="1"/>
    <col min="2049" max="2050" width="2.7109375" style="1" customWidth="1"/>
    <col min="2051" max="2051" width="3.28515625" style="1" customWidth="1"/>
    <col min="2052" max="2052" width="0.85546875" style="1" customWidth="1"/>
    <col min="2053" max="2053" width="1.85546875" style="1" customWidth="1"/>
    <col min="2054" max="2054" width="11.7109375" style="1" customWidth="1"/>
    <col min="2055" max="2055" width="5.5703125" style="1" customWidth="1"/>
    <col min="2056" max="2056" width="1.85546875" style="1" customWidth="1"/>
    <col min="2057" max="2057" width="1.42578125" style="1" customWidth="1"/>
    <col min="2058" max="2058" width="1.140625" style="1" customWidth="1"/>
    <col min="2059" max="2059" width="3.5703125" style="1" customWidth="1"/>
    <col min="2060" max="2060" width="0.85546875" style="1" customWidth="1"/>
    <col min="2061" max="2061" width="1.5703125" style="1" customWidth="1"/>
    <col min="2062" max="2062" width="2.42578125" style="1" customWidth="1"/>
    <col min="2063" max="2063" width="1.28515625" style="1" customWidth="1"/>
    <col min="2064" max="2064" width="0.85546875" style="1" customWidth="1"/>
    <col min="2065" max="2065" width="1" style="1" customWidth="1"/>
    <col min="2066" max="2066" width="1.42578125" style="1" customWidth="1"/>
    <col min="2067" max="2067" width="2.140625" style="1" customWidth="1"/>
    <col min="2068" max="2068" width="3.7109375" style="1" customWidth="1"/>
    <col min="2069" max="2069" width="1.28515625" style="1" customWidth="1"/>
    <col min="2070" max="2070" width="2.5703125" style="1" customWidth="1"/>
    <col min="2071" max="2071" width="3.140625" style="1" customWidth="1"/>
    <col min="2072" max="2072" width="1.42578125" style="1" customWidth="1"/>
    <col min="2073" max="2073" width="1.5703125" style="1" customWidth="1"/>
    <col min="2074" max="2074" width="2" style="1" customWidth="1"/>
    <col min="2075" max="2075" width="1.140625" style="1" customWidth="1"/>
    <col min="2076" max="2076" width="1.42578125" style="1" customWidth="1"/>
    <col min="2077" max="2077" width="2.28515625" style="1" customWidth="1"/>
    <col min="2078" max="2078" width="1.28515625" style="1" customWidth="1"/>
    <col min="2079" max="2079" width="1.85546875" style="1" customWidth="1"/>
    <col min="2080" max="2080" width="1.5703125" style="1" customWidth="1"/>
    <col min="2081" max="2081" width="1.28515625" style="1" customWidth="1"/>
    <col min="2082" max="2082" width="0.85546875" style="1" customWidth="1"/>
    <col min="2083" max="2085" width="1.7109375" style="1" customWidth="1"/>
    <col min="2086" max="2086" width="1.28515625" style="1" customWidth="1"/>
    <col min="2087" max="2087" width="2.42578125" style="1" customWidth="1"/>
    <col min="2088" max="2088" width="3.42578125" style="1" customWidth="1"/>
    <col min="2089" max="2089" width="1.42578125" style="1" customWidth="1"/>
    <col min="2090" max="2090" width="1.5703125" style="1" customWidth="1"/>
    <col min="2091" max="2091" width="1" style="1" customWidth="1"/>
    <col min="2092" max="2092" width="4" style="1" customWidth="1"/>
    <col min="2093" max="2093" width="2.42578125" style="1" customWidth="1"/>
    <col min="2094" max="2094" width="0.85546875" style="1" customWidth="1"/>
    <col min="2095" max="2095" width="1.28515625" style="1" customWidth="1"/>
    <col min="2096" max="2096" width="0.85546875" style="1" customWidth="1"/>
    <col min="2097" max="2097" width="2.42578125" style="1" customWidth="1"/>
    <col min="2098" max="2098" width="0.7109375" style="1" customWidth="1"/>
    <col min="2099" max="2099" width="3.42578125" style="1" customWidth="1"/>
    <col min="2100" max="2102" width="3.5703125" style="1" customWidth="1"/>
    <col min="2103" max="2103" width="1.28515625" style="1" customWidth="1"/>
    <col min="2104" max="2304" width="9.140625" style="1"/>
    <col min="2305" max="2306" width="2.7109375" style="1" customWidth="1"/>
    <col min="2307" max="2307" width="3.28515625" style="1" customWidth="1"/>
    <col min="2308" max="2308" width="0.85546875" style="1" customWidth="1"/>
    <col min="2309" max="2309" width="1.85546875" style="1" customWidth="1"/>
    <col min="2310" max="2310" width="11.7109375" style="1" customWidth="1"/>
    <col min="2311" max="2311" width="5.5703125" style="1" customWidth="1"/>
    <col min="2312" max="2312" width="1.85546875" style="1" customWidth="1"/>
    <col min="2313" max="2313" width="1.42578125" style="1" customWidth="1"/>
    <col min="2314" max="2314" width="1.140625" style="1" customWidth="1"/>
    <col min="2315" max="2315" width="3.5703125" style="1" customWidth="1"/>
    <col min="2316" max="2316" width="0.85546875" style="1" customWidth="1"/>
    <col min="2317" max="2317" width="1.5703125" style="1" customWidth="1"/>
    <col min="2318" max="2318" width="2.42578125" style="1" customWidth="1"/>
    <col min="2319" max="2319" width="1.28515625" style="1" customWidth="1"/>
    <col min="2320" max="2320" width="0.85546875" style="1" customWidth="1"/>
    <col min="2321" max="2321" width="1" style="1" customWidth="1"/>
    <col min="2322" max="2322" width="1.42578125" style="1" customWidth="1"/>
    <col min="2323" max="2323" width="2.140625" style="1" customWidth="1"/>
    <col min="2324" max="2324" width="3.7109375" style="1" customWidth="1"/>
    <col min="2325" max="2325" width="1.28515625" style="1" customWidth="1"/>
    <col min="2326" max="2326" width="2.5703125" style="1" customWidth="1"/>
    <col min="2327" max="2327" width="3.140625" style="1" customWidth="1"/>
    <col min="2328" max="2328" width="1.42578125" style="1" customWidth="1"/>
    <col min="2329" max="2329" width="1.5703125" style="1" customWidth="1"/>
    <col min="2330" max="2330" width="2" style="1" customWidth="1"/>
    <col min="2331" max="2331" width="1.140625" style="1" customWidth="1"/>
    <col min="2332" max="2332" width="1.42578125" style="1" customWidth="1"/>
    <col min="2333" max="2333" width="2.28515625" style="1" customWidth="1"/>
    <col min="2334" max="2334" width="1.28515625" style="1" customWidth="1"/>
    <col min="2335" max="2335" width="1.85546875" style="1" customWidth="1"/>
    <col min="2336" max="2336" width="1.5703125" style="1" customWidth="1"/>
    <col min="2337" max="2337" width="1.28515625" style="1" customWidth="1"/>
    <col min="2338" max="2338" width="0.85546875" style="1" customWidth="1"/>
    <col min="2339" max="2341" width="1.7109375" style="1" customWidth="1"/>
    <col min="2342" max="2342" width="1.28515625" style="1" customWidth="1"/>
    <col min="2343" max="2343" width="2.42578125" style="1" customWidth="1"/>
    <col min="2344" max="2344" width="3.42578125" style="1" customWidth="1"/>
    <col min="2345" max="2345" width="1.42578125" style="1" customWidth="1"/>
    <col min="2346" max="2346" width="1.5703125" style="1" customWidth="1"/>
    <col min="2347" max="2347" width="1" style="1" customWidth="1"/>
    <col min="2348" max="2348" width="4" style="1" customWidth="1"/>
    <col min="2349" max="2349" width="2.42578125" style="1" customWidth="1"/>
    <col min="2350" max="2350" width="0.85546875" style="1" customWidth="1"/>
    <col min="2351" max="2351" width="1.28515625" style="1" customWidth="1"/>
    <col min="2352" max="2352" width="0.85546875" style="1" customWidth="1"/>
    <col min="2353" max="2353" width="2.42578125" style="1" customWidth="1"/>
    <col min="2354" max="2354" width="0.7109375" style="1" customWidth="1"/>
    <col min="2355" max="2355" width="3.42578125" style="1" customWidth="1"/>
    <col min="2356" max="2358" width="3.5703125" style="1" customWidth="1"/>
    <col min="2359" max="2359" width="1.28515625" style="1" customWidth="1"/>
    <col min="2360" max="2560" width="9.140625" style="1"/>
    <col min="2561" max="2562" width="2.7109375" style="1" customWidth="1"/>
    <col min="2563" max="2563" width="3.28515625" style="1" customWidth="1"/>
    <col min="2564" max="2564" width="0.85546875" style="1" customWidth="1"/>
    <col min="2565" max="2565" width="1.85546875" style="1" customWidth="1"/>
    <col min="2566" max="2566" width="11.7109375" style="1" customWidth="1"/>
    <col min="2567" max="2567" width="5.5703125" style="1" customWidth="1"/>
    <col min="2568" max="2568" width="1.85546875" style="1" customWidth="1"/>
    <col min="2569" max="2569" width="1.42578125" style="1" customWidth="1"/>
    <col min="2570" max="2570" width="1.140625" style="1" customWidth="1"/>
    <col min="2571" max="2571" width="3.5703125" style="1" customWidth="1"/>
    <col min="2572" max="2572" width="0.85546875" style="1" customWidth="1"/>
    <col min="2573" max="2573" width="1.5703125" style="1" customWidth="1"/>
    <col min="2574" max="2574" width="2.42578125" style="1" customWidth="1"/>
    <col min="2575" max="2575" width="1.28515625" style="1" customWidth="1"/>
    <col min="2576" max="2576" width="0.85546875" style="1" customWidth="1"/>
    <col min="2577" max="2577" width="1" style="1" customWidth="1"/>
    <col min="2578" max="2578" width="1.42578125" style="1" customWidth="1"/>
    <col min="2579" max="2579" width="2.140625" style="1" customWidth="1"/>
    <col min="2580" max="2580" width="3.7109375" style="1" customWidth="1"/>
    <col min="2581" max="2581" width="1.28515625" style="1" customWidth="1"/>
    <col min="2582" max="2582" width="2.5703125" style="1" customWidth="1"/>
    <col min="2583" max="2583" width="3.140625" style="1" customWidth="1"/>
    <col min="2584" max="2584" width="1.42578125" style="1" customWidth="1"/>
    <col min="2585" max="2585" width="1.5703125" style="1" customWidth="1"/>
    <col min="2586" max="2586" width="2" style="1" customWidth="1"/>
    <col min="2587" max="2587" width="1.140625" style="1" customWidth="1"/>
    <col min="2588" max="2588" width="1.42578125" style="1" customWidth="1"/>
    <col min="2589" max="2589" width="2.28515625" style="1" customWidth="1"/>
    <col min="2590" max="2590" width="1.28515625" style="1" customWidth="1"/>
    <col min="2591" max="2591" width="1.85546875" style="1" customWidth="1"/>
    <col min="2592" max="2592" width="1.5703125" style="1" customWidth="1"/>
    <col min="2593" max="2593" width="1.28515625" style="1" customWidth="1"/>
    <col min="2594" max="2594" width="0.85546875" style="1" customWidth="1"/>
    <col min="2595" max="2597" width="1.7109375" style="1" customWidth="1"/>
    <col min="2598" max="2598" width="1.28515625" style="1" customWidth="1"/>
    <col min="2599" max="2599" width="2.42578125" style="1" customWidth="1"/>
    <col min="2600" max="2600" width="3.42578125" style="1" customWidth="1"/>
    <col min="2601" max="2601" width="1.42578125" style="1" customWidth="1"/>
    <col min="2602" max="2602" width="1.5703125" style="1" customWidth="1"/>
    <col min="2603" max="2603" width="1" style="1" customWidth="1"/>
    <col min="2604" max="2604" width="4" style="1" customWidth="1"/>
    <col min="2605" max="2605" width="2.42578125" style="1" customWidth="1"/>
    <col min="2606" max="2606" width="0.85546875" style="1" customWidth="1"/>
    <col min="2607" max="2607" width="1.28515625" style="1" customWidth="1"/>
    <col min="2608" max="2608" width="0.85546875" style="1" customWidth="1"/>
    <col min="2609" max="2609" width="2.42578125" style="1" customWidth="1"/>
    <col min="2610" max="2610" width="0.7109375" style="1" customWidth="1"/>
    <col min="2611" max="2611" width="3.42578125" style="1" customWidth="1"/>
    <col min="2612" max="2614" width="3.5703125" style="1" customWidth="1"/>
    <col min="2615" max="2615" width="1.28515625" style="1" customWidth="1"/>
    <col min="2616" max="2816" width="9.140625" style="1"/>
    <col min="2817" max="2818" width="2.7109375" style="1" customWidth="1"/>
    <col min="2819" max="2819" width="3.28515625" style="1" customWidth="1"/>
    <col min="2820" max="2820" width="0.85546875" style="1" customWidth="1"/>
    <col min="2821" max="2821" width="1.85546875" style="1" customWidth="1"/>
    <col min="2822" max="2822" width="11.7109375" style="1" customWidth="1"/>
    <col min="2823" max="2823" width="5.5703125" style="1" customWidth="1"/>
    <col min="2824" max="2824" width="1.85546875" style="1" customWidth="1"/>
    <col min="2825" max="2825" width="1.42578125" style="1" customWidth="1"/>
    <col min="2826" max="2826" width="1.140625" style="1" customWidth="1"/>
    <col min="2827" max="2827" width="3.5703125" style="1" customWidth="1"/>
    <col min="2828" max="2828" width="0.85546875" style="1" customWidth="1"/>
    <col min="2829" max="2829" width="1.5703125" style="1" customWidth="1"/>
    <col min="2830" max="2830" width="2.42578125" style="1" customWidth="1"/>
    <col min="2831" max="2831" width="1.28515625" style="1" customWidth="1"/>
    <col min="2832" max="2832" width="0.85546875" style="1" customWidth="1"/>
    <col min="2833" max="2833" width="1" style="1" customWidth="1"/>
    <col min="2834" max="2834" width="1.42578125" style="1" customWidth="1"/>
    <col min="2835" max="2835" width="2.140625" style="1" customWidth="1"/>
    <col min="2836" max="2836" width="3.7109375" style="1" customWidth="1"/>
    <col min="2837" max="2837" width="1.28515625" style="1" customWidth="1"/>
    <col min="2838" max="2838" width="2.5703125" style="1" customWidth="1"/>
    <col min="2839" max="2839" width="3.140625" style="1" customWidth="1"/>
    <col min="2840" max="2840" width="1.42578125" style="1" customWidth="1"/>
    <col min="2841" max="2841" width="1.5703125" style="1" customWidth="1"/>
    <col min="2842" max="2842" width="2" style="1" customWidth="1"/>
    <col min="2843" max="2843" width="1.140625" style="1" customWidth="1"/>
    <col min="2844" max="2844" width="1.42578125" style="1" customWidth="1"/>
    <col min="2845" max="2845" width="2.28515625" style="1" customWidth="1"/>
    <col min="2846" max="2846" width="1.28515625" style="1" customWidth="1"/>
    <col min="2847" max="2847" width="1.85546875" style="1" customWidth="1"/>
    <col min="2848" max="2848" width="1.5703125" style="1" customWidth="1"/>
    <col min="2849" max="2849" width="1.28515625" style="1" customWidth="1"/>
    <col min="2850" max="2850" width="0.85546875" style="1" customWidth="1"/>
    <col min="2851" max="2853" width="1.7109375" style="1" customWidth="1"/>
    <col min="2854" max="2854" width="1.28515625" style="1" customWidth="1"/>
    <col min="2855" max="2855" width="2.42578125" style="1" customWidth="1"/>
    <col min="2856" max="2856" width="3.42578125" style="1" customWidth="1"/>
    <col min="2857" max="2857" width="1.42578125" style="1" customWidth="1"/>
    <col min="2858" max="2858" width="1.5703125" style="1" customWidth="1"/>
    <col min="2859" max="2859" width="1" style="1" customWidth="1"/>
    <col min="2860" max="2860" width="4" style="1" customWidth="1"/>
    <col min="2861" max="2861" width="2.42578125" style="1" customWidth="1"/>
    <col min="2862" max="2862" width="0.85546875" style="1" customWidth="1"/>
    <col min="2863" max="2863" width="1.28515625" style="1" customWidth="1"/>
    <col min="2864" max="2864" width="0.85546875" style="1" customWidth="1"/>
    <col min="2865" max="2865" width="2.42578125" style="1" customWidth="1"/>
    <col min="2866" max="2866" width="0.7109375" style="1" customWidth="1"/>
    <col min="2867" max="2867" width="3.42578125" style="1" customWidth="1"/>
    <col min="2868" max="2870" width="3.5703125" style="1" customWidth="1"/>
    <col min="2871" max="2871" width="1.28515625" style="1" customWidth="1"/>
    <col min="2872" max="3072" width="9.140625" style="1"/>
    <col min="3073" max="3074" width="2.7109375" style="1" customWidth="1"/>
    <col min="3075" max="3075" width="3.28515625" style="1" customWidth="1"/>
    <col min="3076" max="3076" width="0.85546875" style="1" customWidth="1"/>
    <col min="3077" max="3077" width="1.85546875" style="1" customWidth="1"/>
    <col min="3078" max="3078" width="11.7109375" style="1" customWidth="1"/>
    <col min="3079" max="3079" width="5.5703125" style="1" customWidth="1"/>
    <col min="3080" max="3080" width="1.85546875" style="1" customWidth="1"/>
    <col min="3081" max="3081" width="1.42578125" style="1" customWidth="1"/>
    <col min="3082" max="3082" width="1.140625" style="1" customWidth="1"/>
    <col min="3083" max="3083" width="3.5703125" style="1" customWidth="1"/>
    <col min="3084" max="3084" width="0.85546875" style="1" customWidth="1"/>
    <col min="3085" max="3085" width="1.5703125" style="1" customWidth="1"/>
    <col min="3086" max="3086" width="2.42578125" style="1" customWidth="1"/>
    <col min="3087" max="3087" width="1.28515625" style="1" customWidth="1"/>
    <col min="3088" max="3088" width="0.85546875" style="1" customWidth="1"/>
    <col min="3089" max="3089" width="1" style="1" customWidth="1"/>
    <col min="3090" max="3090" width="1.42578125" style="1" customWidth="1"/>
    <col min="3091" max="3091" width="2.140625" style="1" customWidth="1"/>
    <col min="3092" max="3092" width="3.7109375" style="1" customWidth="1"/>
    <col min="3093" max="3093" width="1.28515625" style="1" customWidth="1"/>
    <col min="3094" max="3094" width="2.5703125" style="1" customWidth="1"/>
    <col min="3095" max="3095" width="3.140625" style="1" customWidth="1"/>
    <col min="3096" max="3096" width="1.42578125" style="1" customWidth="1"/>
    <col min="3097" max="3097" width="1.5703125" style="1" customWidth="1"/>
    <col min="3098" max="3098" width="2" style="1" customWidth="1"/>
    <col min="3099" max="3099" width="1.140625" style="1" customWidth="1"/>
    <col min="3100" max="3100" width="1.42578125" style="1" customWidth="1"/>
    <col min="3101" max="3101" width="2.28515625" style="1" customWidth="1"/>
    <col min="3102" max="3102" width="1.28515625" style="1" customWidth="1"/>
    <col min="3103" max="3103" width="1.85546875" style="1" customWidth="1"/>
    <col min="3104" max="3104" width="1.5703125" style="1" customWidth="1"/>
    <col min="3105" max="3105" width="1.28515625" style="1" customWidth="1"/>
    <col min="3106" max="3106" width="0.85546875" style="1" customWidth="1"/>
    <col min="3107" max="3109" width="1.7109375" style="1" customWidth="1"/>
    <col min="3110" max="3110" width="1.28515625" style="1" customWidth="1"/>
    <col min="3111" max="3111" width="2.42578125" style="1" customWidth="1"/>
    <col min="3112" max="3112" width="3.42578125" style="1" customWidth="1"/>
    <col min="3113" max="3113" width="1.42578125" style="1" customWidth="1"/>
    <col min="3114" max="3114" width="1.5703125" style="1" customWidth="1"/>
    <col min="3115" max="3115" width="1" style="1" customWidth="1"/>
    <col min="3116" max="3116" width="4" style="1" customWidth="1"/>
    <col min="3117" max="3117" width="2.42578125" style="1" customWidth="1"/>
    <col min="3118" max="3118" width="0.85546875" style="1" customWidth="1"/>
    <col min="3119" max="3119" width="1.28515625" style="1" customWidth="1"/>
    <col min="3120" max="3120" width="0.85546875" style="1" customWidth="1"/>
    <col min="3121" max="3121" width="2.42578125" style="1" customWidth="1"/>
    <col min="3122" max="3122" width="0.7109375" style="1" customWidth="1"/>
    <col min="3123" max="3123" width="3.42578125" style="1" customWidth="1"/>
    <col min="3124" max="3126" width="3.5703125" style="1" customWidth="1"/>
    <col min="3127" max="3127" width="1.28515625" style="1" customWidth="1"/>
    <col min="3128" max="3328" width="9.140625" style="1"/>
    <col min="3329" max="3330" width="2.7109375" style="1" customWidth="1"/>
    <col min="3331" max="3331" width="3.28515625" style="1" customWidth="1"/>
    <col min="3332" max="3332" width="0.85546875" style="1" customWidth="1"/>
    <col min="3333" max="3333" width="1.85546875" style="1" customWidth="1"/>
    <col min="3334" max="3334" width="11.7109375" style="1" customWidth="1"/>
    <col min="3335" max="3335" width="5.5703125" style="1" customWidth="1"/>
    <col min="3336" max="3336" width="1.85546875" style="1" customWidth="1"/>
    <col min="3337" max="3337" width="1.42578125" style="1" customWidth="1"/>
    <col min="3338" max="3338" width="1.140625" style="1" customWidth="1"/>
    <col min="3339" max="3339" width="3.5703125" style="1" customWidth="1"/>
    <col min="3340" max="3340" width="0.85546875" style="1" customWidth="1"/>
    <col min="3341" max="3341" width="1.5703125" style="1" customWidth="1"/>
    <col min="3342" max="3342" width="2.42578125" style="1" customWidth="1"/>
    <col min="3343" max="3343" width="1.28515625" style="1" customWidth="1"/>
    <col min="3344" max="3344" width="0.85546875" style="1" customWidth="1"/>
    <col min="3345" max="3345" width="1" style="1" customWidth="1"/>
    <col min="3346" max="3346" width="1.42578125" style="1" customWidth="1"/>
    <col min="3347" max="3347" width="2.140625" style="1" customWidth="1"/>
    <col min="3348" max="3348" width="3.7109375" style="1" customWidth="1"/>
    <col min="3349" max="3349" width="1.28515625" style="1" customWidth="1"/>
    <col min="3350" max="3350" width="2.5703125" style="1" customWidth="1"/>
    <col min="3351" max="3351" width="3.140625" style="1" customWidth="1"/>
    <col min="3352" max="3352" width="1.42578125" style="1" customWidth="1"/>
    <col min="3353" max="3353" width="1.5703125" style="1" customWidth="1"/>
    <col min="3354" max="3354" width="2" style="1" customWidth="1"/>
    <col min="3355" max="3355" width="1.140625" style="1" customWidth="1"/>
    <col min="3356" max="3356" width="1.42578125" style="1" customWidth="1"/>
    <col min="3357" max="3357" width="2.28515625" style="1" customWidth="1"/>
    <col min="3358" max="3358" width="1.28515625" style="1" customWidth="1"/>
    <col min="3359" max="3359" width="1.85546875" style="1" customWidth="1"/>
    <col min="3360" max="3360" width="1.5703125" style="1" customWidth="1"/>
    <col min="3361" max="3361" width="1.28515625" style="1" customWidth="1"/>
    <col min="3362" max="3362" width="0.85546875" style="1" customWidth="1"/>
    <col min="3363" max="3365" width="1.7109375" style="1" customWidth="1"/>
    <col min="3366" max="3366" width="1.28515625" style="1" customWidth="1"/>
    <col min="3367" max="3367" width="2.42578125" style="1" customWidth="1"/>
    <col min="3368" max="3368" width="3.42578125" style="1" customWidth="1"/>
    <col min="3369" max="3369" width="1.42578125" style="1" customWidth="1"/>
    <col min="3370" max="3370" width="1.5703125" style="1" customWidth="1"/>
    <col min="3371" max="3371" width="1" style="1" customWidth="1"/>
    <col min="3372" max="3372" width="4" style="1" customWidth="1"/>
    <col min="3373" max="3373" width="2.42578125" style="1" customWidth="1"/>
    <col min="3374" max="3374" width="0.85546875" style="1" customWidth="1"/>
    <col min="3375" max="3375" width="1.28515625" style="1" customWidth="1"/>
    <col min="3376" max="3376" width="0.85546875" style="1" customWidth="1"/>
    <col min="3377" max="3377" width="2.42578125" style="1" customWidth="1"/>
    <col min="3378" max="3378" width="0.7109375" style="1" customWidth="1"/>
    <col min="3379" max="3379" width="3.42578125" style="1" customWidth="1"/>
    <col min="3380" max="3382" width="3.5703125" style="1" customWidth="1"/>
    <col min="3383" max="3383" width="1.28515625" style="1" customWidth="1"/>
    <col min="3384" max="3584" width="9.140625" style="1"/>
    <col min="3585" max="3586" width="2.7109375" style="1" customWidth="1"/>
    <col min="3587" max="3587" width="3.28515625" style="1" customWidth="1"/>
    <col min="3588" max="3588" width="0.85546875" style="1" customWidth="1"/>
    <col min="3589" max="3589" width="1.85546875" style="1" customWidth="1"/>
    <col min="3590" max="3590" width="11.7109375" style="1" customWidth="1"/>
    <col min="3591" max="3591" width="5.5703125" style="1" customWidth="1"/>
    <col min="3592" max="3592" width="1.85546875" style="1" customWidth="1"/>
    <col min="3593" max="3593" width="1.42578125" style="1" customWidth="1"/>
    <col min="3594" max="3594" width="1.140625" style="1" customWidth="1"/>
    <col min="3595" max="3595" width="3.5703125" style="1" customWidth="1"/>
    <col min="3596" max="3596" width="0.85546875" style="1" customWidth="1"/>
    <col min="3597" max="3597" width="1.5703125" style="1" customWidth="1"/>
    <col min="3598" max="3598" width="2.42578125" style="1" customWidth="1"/>
    <col min="3599" max="3599" width="1.28515625" style="1" customWidth="1"/>
    <col min="3600" max="3600" width="0.85546875" style="1" customWidth="1"/>
    <col min="3601" max="3601" width="1" style="1" customWidth="1"/>
    <col min="3602" max="3602" width="1.42578125" style="1" customWidth="1"/>
    <col min="3603" max="3603" width="2.140625" style="1" customWidth="1"/>
    <col min="3604" max="3604" width="3.7109375" style="1" customWidth="1"/>
    <col min="3605" max="3605" width="1.28515625" style="1" customWidth="1"/>
    <col min="3606" max="3606" width="2.5703125" style="1" customWidth="1"/>
    <col min="3607" max="3607" width="3.140625" style="1" customWidth="1"/>
    <col min="3608" max="3608" width="1.42578125" style="1" customWidth="1"/>
    <col min="3609" max="3609" width="1.5703125" style="1" customWidth="1"/>
    <col min="3610" max="3610" width="2" style="1" customWidth="1"/>
    <col min="3611" max="3611" width="1.140625" style="1" customWidth="1"/>
    <col min="3612" max="3612" width="1.42578125" style="1" customWidth="1"/>
    <col min="3613" max="3613" width="2.28515625" style="1" customWidth="1"/>
    <col min="3614" max="3614" width="1.28515625" style="1" customWidth="1"/>
    <col min="3615" max="3615" width="1.85546875" style="1" customWidth="1"/>
    <col min="3616" max="3616" width="1.5703125" style="1" customWidth="1"/>
    <col min="3617" max="3617" width="1.28515625" style="1" customWidth="1"/>
    <col min="3618" max="3618" width="0.85546875" style="1" customWidth="1"/>
    <col min="3619" max="3621" width="1.7109375" style="1" customWidth="1"/>
    <col min="3622" max="3622" width="1.28515625" style="1" customWidth="1"/>
    <col min="3623" max="3623" width="2.42578125" style="1" customWidth="1"/>
    <col min="3624" max="3624" width="3.42578125" style="1" customWidth="1"/>
    <col min="3625" max="3625" width="1.42578125" style="1" customWidth="1"/>
    <col min="3626" max="3626" width="1.5703125" style="1" customWidth="1"/>
    <col min="3627" max="3627" width="1" style="1" customWidth="1"/>
    <col min="3628" max="3628" width="4" style="1" customWidth="1"/>
    <col min="3629" max="3629" width="2.42578125" style="1" customWidth="1"/>
    <col min="3630" max="3630" width="0.85546875" style="1" customWidth="1"/>
    <col min="3631" max="3631" width="1.28515625" style="1" customWidth="1"/>
    <col min="3632" max="3632" width="0.85546875" style="1" customWidth="1"/>
    <col min="3633" max="3633" width="2.42578125" style="1" customWidth="1"/>
    <col min="3634" max="3634" width="0.7109375" style="1" customWidth="1"/>
    <col min="3635" max="3635" width="3.42578125" style="1" customWidth="1"/>
    <col min="3636" max="3638" width="3.5703125" style="1" customWidth="1"/>
    <col min="3639" max="3639" width="1.28515625" style="1" customWidth="1"/>
    <col min="3640" max="3840" width="9.140625" style="1"/>
    <col min="3841" max="3842" width="2.7109375" style="1" customWidth="1"/>
    <col min="3843" max="3843" width="3.28515625" style="1" customWidth="1"/>
    <col min="3844" max="3844" width="0.85546875" style="1" customWidth="1"/>
    <col min="3845" max="3845" width="1.85546875" style="1" customWidth="1"/>
    <col min="3846" max="3846" width="11.7109375" style="1" customWidth="1"/>
    <col min="3847" max="3847" width="5.5703125" style="1" customWidth="1"/>
    <col min="3848" max="3848" width="1.85546875" style="1" customWidth="1"/>
    <col min="3849" max="3849" width="1.42578125" style="1" customWidth="1"/>
    <col min="3850" max="3850" width="1.140625" style="1" customWidth="1"/>
    <col min="3851" max="3851" width="3.5703125" style="1" customWidth="1"/>
    <col min="3852" max="3852" width="0.85546875" style="1" customWidth="1"/>
    <col min="3853" max="3853" width="1.5703125" style="1" customWidth="1"/>
    <col min="3854" max="3854" width="2.42578125" style="1" customWidth="1"/>
    <col min="3855" max="3855" width="1.28515625" style="1" customWidth="1"/>
    <col min="3856" max="3856" width="0.85546875" style="1" customWidth="1"/>
    <col min="3857" max="3857" width="1" style="1" customWidth="1"/>
    <col min="3858" max="3858" width="1.42578125" style="1" customWidth="1"/>
    <col min="3859" max="3859" width="2.140625" style="1" customWidth="1"/>
    <col min="3860" max="3860" width="3.7109375" style="1" customWidth="1"/>
    <col min="3861" max="3861" width="1.28515625" style="1" customWidth="1"/>
    <col min="3862" max="3862" width="2.5703125" style="1" customWidth="1"/>
    <col min="3863" max="3863" width="3.140625" style="1" customWidth="1"/>
    <col min="3864" max="3864" width="1.42578125" style="1" customWidth="1"/>
    <col min="3865" max="3865" width="1.5703125" style="1" customWidth="1"/>
    <col min="3866" max="3866" width="2" style="1" customWidth="1"/>
    <col min="3867" max="3867" width="1.140625" style="1" customWidth="1"/>
    <col min="3868" max="3868" width="1.42578125" style="1" customWidth="1"/>
    <col min="3869" max="3869" width="2.28515625" style="1" customWidth="1"/>
    <col min="3870" max="3870" width="1.28515625" style="1" customWidth="1"/>
    <col min="3871" max="3871" width="1.85546875" style="1" customWidth="1"/>
    <col min="3872" max="3872" width="1.5703125" style="1" customWidth="1"/>
    <col min="3873" max="3873" width="1.28515625" style="1" customWidth="1"/>
    <col min="3874" max="3874" width="0.85546875" style="1" customWidth="1"/>
    <col min="3875" max="3877" width="1.7109375" style="1" customWidth="1"/>
    <col min="3878" max="3878" width="1.28515625" style="1" customWidth="1"/>
    <col min="3879" max="3879" width="2.42578125" style="1" customWidth="1"/>
    <col min="3880" max="3880" width="3.42578125" style="1" customWidth="1"/>
    <col min="3881" max="3881" width="1.42578125" style="1" customWidth="1"/>
    <col min="3882" max="3882" width="1.5703125" style="1" customWidth="1"/>
    <col min="3883" max="3883" width="1" style="1" customWidth="1"/>
    <col min="3884" max="3884" width="4" style="1" customWidth="1"/>
    <col min="3885" max="3885" width="2.42578125" style="1" customWidth="1"/>
    <col min="3886" max="3886" width="0.85546875" style="1" customWidth="1"/>
    <col min="3887" max="3887" width="1.28515625" style="1" customWidth="1"/>
    <col min="3888" max="3888" width="0.85546875" style="1" customWidth="1"/>
    <col min="3889" max="3889" width="2.42578125" style="1" customWidth="1"/>
    <col min="3890" max="3890" width="0.7109375" style="1" customWidth="1"/>
    <col min="3891" max="3891" width="3.42578125" style="1" customWidth="1"/>
    <col min="3892" max="3894" width="3.5703125" style="1" customWidth="1"/>
    <col min="3895" max="3895" width="1.28515625" style="1" customWidth="1"/>
    <col min="3896" max="4096" width="9.140625" style="1"/>
    <col min="4097" max="4098" width="2.7109375" style="1" customWidth="1"/>
    <col min="4099" max="4099" width="3.28515625" style="1" customWidth="1"/>
    <col min="4100" max="4100" width="0.85546875" style="1" customWidth="1"/>
    <col min="4101" max="4101" width="1.85546875" style="1" customWidth="1"/>
    <col min="4102" max="4102" width="11.7109375" style="1" customWidth="1"/>
    <col min="4103" max="4103" width="5.5703125" style="1" customWidth="1"/>
    <col min="4104" max="4104" width="1.85546875" style="1" customWidth="1"/>
    <col min="4105" max="4105" width="1.42578125" style="1" customWidth="1"/>
    <col min="4106" max="4106" width="1.140625" style="1" customWidth="1"/>
    <col min="4107" max="4107" width="3.5703125" style="1" customWidth="1"/>
    <col min="4108" max="4108" width="0.85546875" style="1" customWidth="1"/>
    <col min="4109" max="4109" width="1.5703125" style="1" customWidth="1"/>
    <col min="4110" max="4110" width="2.42578125" style="1" customWidth="1"/>
    <col min="4111" max="4111" width="1.28515625" style="1" customWidth="1"/>
    <col min="4112" max="4112" width="0.85546875" style="1" customWidth="1"/>
    <col min="4113" max="4113" width="1" style="1" customWidth="1"/>
    <col min="4114" max="4114" width="1.42578125" style="1" customWidth="1"/>
    <col min="4115" max="4115" width="2.140625" style="1" customWidth="1"/>
    <col min="4116" max="4116" width="3.7109375" style="1" customWidth="1"/>
    <col min="4117" max="4117" width="1.28515625" style="1" customWidth="1"/>
    <col min="4118" max="4118" width="2.5703125" style="1" customWidth="1"/>
    <col min="4119" max="4119" width="3.140625" style="1" customWidth="1"/>
    <col min="4120" max="4120" width="1.42578125" style="1" customWidth="1"/>
    <col min="4121" max="4121" width="1.5703125" style="1" customWidth="1"/>
    <col min="4122" max="4122" width="2" style="1" customWidth="1"/>
    <col min="4123" max="4123" width="1.140625" style="1" customWidth="1"/>
    <col min="4124" max="4124" width="1.42578125" style="1" customWidth="1"/>
    <col min="4125" max="4125" width="2.28515625" style="1" customWidth="1"/>
    <col min="4126" max="4126" width="1.28515625" style="1" customWidth="1"/>
    <col min="4127" max="4127" width="1.85546875" style="1" customWidth="1"/>
    <col min="4128" max="4128" width="1.5703125" style="1" customWidth="1"/>
    <col min="4129" max="4129" width="1.28515625" style="1" customWidth="1"/>
    <col min="4130" max="4130" width="0.85546875" style="1" customWidth="1"/>
    <col min="4131" max="4133" width="1.7109375" style="1" customWidth="1"/>
    <col min="4134" max="4134" width="1.28515625" style="1" customWidth="1"/>
    <col min="4135" max="4135" width="2.42578125" style="1" customWidth="1"/>
    <col min="4136" max="4136" width="3.42578125" style="1" customWidth="1"/>
    <col min="4137" max="4137" width="1.42578125" style="1" customWidth="1"/>
    <col min="4138" max="4138" width="1.5703125" style="1" customWidth="1"/>
    <col min="4139" max="4139" width="1" style="1" customWidth="1"/>
    <col min="4140" max="4140" width="4" style="1" customWidth="1"/>
    <col min="4141" max="4141" width="2.42578125" style="1" customWidth="1"/>
    <col min="4142" max="4142" width="0.85546875" style="1" customWidth="1"/>
    <col min="4143" max="4143" width="1.28515625" style="1" customWidth="1"/>
    <col min="4144" max="4144" width="0.85546875" style="1" customWidth="1"/>
    <col min="4145" max="4145" width="2.42578125" style="1" customWidth="1"/>
    <col min="4146" max="4146" width="0.7109375" style="1" customWidth="1"/>
    <col min="4147" max="4147" width="3.42578125" style="1" customWidth="1"/>
    <col min="4148" max="4150" width="3.5703125" style="1" customWidth="1"/>
    <col min="4151" max="4151" width="1.28515625" style="1" customWidth="1"/>
    <col min="4152" max="4352" width="9.140625" style="1"/>
    <col min="4353" max="4354" width="2.7109375" style="1" customWidth="1"/>
    <col min="4355" max="4355" width="3.28515625" style="1" customWidth="1"/>
    <col min="4356" max="4356" width="0.85546875" style="1" customWidth="1"/>
    <col min="4357" max="4357" width="1.85546875" style="1" customWidth="1"/>
    <col min="4358" max="4358" width="11.7109375" style="1" customWidth="1"/>
    <col min="4359" max="4359" width="5.5703125" style="1" customWidth="1"/>
    <col min="4360" max="4360" width="1.85546875" style="1" customWidth="1"/>
    <col min="4361" max="4361" width="1.42578125" style="1" customWidth="1"/>
    <col min="4362" max="4362" width="1.140625" style="1" customWidth="1"/>
    <col min="4363" max="4363" width="3.5703125" style="1" customWidth="1"/>
    <col min="4364" max="4364" width="0.85546875" style="1" customWidth="1"/>
    <col min="4365" max="4365" width="1.5703125" style="1" customWidth="1"/>
    <col min="4366" max="4366" width="2.42578125" style="1" customWidth="1"/>
    <col min="4367" max="4367" width="1.28515625" style="1" customWidth="1"/>
    <col min="4368" max="4368" width="0.85546875" style="1" customWidth="1"/>
    <col min="4369" max="4369" width="1" style="1" customWidth="1"/>
    <col min="4370" max="4370" width="1.42578125" style="1" customWidth="1"/>
    <col min="4371" max="4371" width="2.140625" style="1" customWidth="1"/>
    <col min="4372" max="4372" width="3.7109375" style="1" customWidth="1"/>
    <col min="4373" max="4373" width="1.28515625" style="1" customWidth="1"/>
    <col min="4374" max="4374" width="2.5703125" style="1" customWidth="1"/>
    <col min="4375" max="4375" width="3.140625" style="1" customWidth="1"/>
    <col min="4376" max="4376" width="1.42578125" style="1" customWidth="1"/>
    <col min="4377" max="4377" width="1.5703125" style="1" customWidth="1"/>
    <col min="4378" max="4378" width="2" style="1" customWidth="1"/>
    <col min="4379" max="4379" width="1.140625" style="1" customWidth="1"/>
    <col min="4380" max="4380" width="1.42578125" style="1" customWidth="1"/>
    <col min="4381" max="4381" width="2.28515625" style="1" customWidth="1"/>
    <col min="4382" max="4382" width="1.28515625" style="1" customWidth="1"/>
    <col min="4383" max="4383" width="1.85546875" style="1" customWidth="1"/>
    <col min="4384" max="4384" width="1.5703125" style="1" customWidth="1"/>
    <col min="4385" max="4385" width="1.28515625" style="1" customWidth="1"/>
    <col min="4386" max="4386" width="0.85546875" style="1" customWidth="1"/>
    <col min="4387" max="4389" width="1.7109375" style="1" customWidth="1"/>
    <col min="4390" max="4390" width="1.28515625" style="1" customWidth="1"/>
    <col min="4391" max="4391" width="2.42578125" style="1" customWidth="1"/>
    <col min="4392" max="4392" width="3.42578125" style="1" customWidth="1"/>
    <col min="4393" max="4393" width="1.42578125" style="1" customWidth="1"/>
    <col min="4394" max="4394" width="1.5703125" style="1" customWidth="1"/>
    <col min="4395" max="4395" width="1" style="1" customWidth="1"/>
    <col min="4396" max="4396" width="4" style="1" customWidth="1"/>
    <col min="4397" max="4397" width="2.42578125" style="1" customWidth="1"/>
    <col min="4398" max="4398" width="0.85546875" style="1" customWidth="1"/>
    <col min="4399" max="4399" width="1.28515625" style="1" customWidth="1"/>
    <col min="4400" max="4400" width="0.85546875" style="1" customWidth="1"/>
    <col min="4401" max="4401" width="2.42578125" style="1" customWidth="1"/>
    <col min="4402" max="4402" width="0.7109375" style="1" customWidth="1"/>
    <col min="4403" max="4403" width="3.42578125" style="1" customWidth="1"/>
    <col min="4404" max="4406" width="3.5703125" style="1" customWidth="1"/>
    <col min="4407" max="4407" width="1.28515625" style="1" customWidth="1"/>
    <col min="4408" max="4608" width="9.140625" style="1"/>
    <col min="4609" max="4610" width="2.7109375" style="1" customWidth="1"/>
    <col min="4611" max="4611" width="3.28515625" style="1" customWidth="1"/>
    <col min="4612" max="4612" width="0.85546875" style="1" customWidth="1"/>
    <col min="4613" max="4613" width="1.85546875" style="1" customWidth="1"/>
    <col min="4614" max="4614" width="11.7109375" style="1" customWidth="1"/>
    <col min="4615" max="4615" width="5.5703125" style="1" customWidth="1"/>
    <col min="4616" max="4616" width="1.85546875" style="1" customWidth="1"/>
    <col min="4617" max="4617" width="1.42578125" style="1" customWidth="1"/>
    <col min="4618" max="4618" width="1.140625" style="1" customWidth="1"/>
    <col min="4619" max="4619" width="3.5703125" style="1" customWidth="1"/>
    <col min="4620" max="4620" width="0.85546875" style="1" customWidth="1"/>
    <col min="4621" max="4621" width="1.5703125" style="1" customWidth="1"/>
    <col min="4622" max="4622" width="2.42578125" style="1" customWidth="1"/>
    <col min="4623" max="4623" width="1.28515625" style="1" customWidth="1"/>
    <col min="4624" max="4624" width="0.85546875" style="1" customWidth="1"/>
    <col min="4625" max="4625" width="1" style="1" customWidth="1"/>
    <col min="4626" max="4626" width="1.42578125" style="1" customWidth="1"/>
    <col min="4627" max="4627" width="2.140625" style="1" customWidth="1"/>
    <col min="4628" max="4628" width="3.7109375" style="1" customWidth="1"/>
    <col min="4629" max="4629" width="1.28515625" style="1" customWidth="1"/>
    <col min="4630" max="4630" width="2.5703125" style="1" customWidth="1"/>
    <col min="4631" max="4631" width="3.140625" style="1" customWidth="1"/>
    <col min="4632" max="4632" width="1.42578125" style="1" customWidth="1"/>
    <col min="4633" max="4633" width="1.5703125" style="1" customWidth="1"/>
    <col min="4634" max="4634" width="2" style="1" customWidth="1"/>
    <col min="4635" max="4635" width="1.140625" style="1" customWidth="1"/>
    <col min="4636" max="4636" width="1.42578125" style="1" customWidth="1"/>
    <col min="4637" max="4637" width="2.28515625" style="1" customWidth="1"/>
    <col min="4638" max="4638" width="1.28515625" style="1" customWidth="1"/>
    <col min="4639" max="4639" width="1.85546875" style="1" customWidth="1"/>
    <col min="4640" max="4640" width="1.5703125" style="1" customWidth="1"/>
    <col min="4641" max="4641" width="1.28515625" style="1" customWidth="1"/>
    <col min="4642" max="4642" width="0.85546875" style="1" customWidth="1"/>
    <col min="4643" max="4645" width="1.7109375" style="1" customWidth="1"/>
    <col min="4646" max="4646" width="1.28515625" style="1" customWidth="1"/>
    <col min="4647" max="4647" width="2.42578125" style="1" customWidth="1"/>
    <col min="4648" max="4648" width="3.42578125" style="1" customWidth="1"/>
    <col min="4649" max="4649" width="1.42578125" style="1" customWidth="1"/>
    <col min="4650" max="4650" width="1.5703125" style="1" customWidth="1"/>
    <col min="4651" max="4651" width="1" style="1" customWidth="1"/>
    <col min="4652" max="4652" width="4" style="1" customWidth="1"/>
    <col min="4653" max="4653" width="2.42578125" style="1" customWidth="1"/>
    <col min="4654" max="4654" width="0.85546875" style="1" customWidth="1"/>
    <col min="4655" max="4655" width="1.28515625" style="1" customWidth="1"/>
    <col min="4656" max="4656" width="0.85546875" style="1" customWidth="1"/>
    <col min="4657" max="4657" width="2.42578125" style="1" customWidth="1"/>
    <col min="4658" max="4658" width="0.7109375" style="1" customWidth="1"/>
    <col min="4659" max="4659" width="3.42578125" style="1" customWidth="1"/>
    <col min="4660" max="4662" width="3.5703125" style="1" customWidth="1"/>
    <col min="4663" max="4663" width="1.28515625" style="1" customWidth="1"/>
    <col min="4664" max="4864" width="9.140625" style="1"/>
    <col min="4865" max="4866" width="2.7109375" style="1" customWidth="1"/>
    <col min="4867" max="4867" width="3.28515625" style="1" customWidth="1"/>
    <col min="4868" max="4868" width="0.85546875" style="1" customWidth="1"/>
    <col min="4869" max="4869" width="1.85546875" style="1" customWidth="1"/>
    <col min="4870" max="4870" width="11.7109375" style="1" customWidth="1"/>
    <col min="4871" max="4871" width="5.5703125" style="1" customWidth="1"/>
    <col min="4872" max="4872" width="1.85546875" style="1" customWidth="1"/>
    <col min="4873" max="4873" width="1.42578125" style="1" customWidth="1"/>
    <col min="4874" max="4874" width="1.140625" style="1" customWidth="1"/>
    <col min="4875" max="4875" width="3.5703125" style="1" customWidth="1"/>
    <col min="4876" max="4876" width="0.85546875" style="1" customWidth="1"/>
    <col min="4877" max="4877" width="1.5703125" style="1" customWidth="1"/>
    <col min="4878" max="4878" width="2.42578125" style="1" customWidth="1"/>
    <col min="4879" max="4879" width="1.28515625" style="1" customWidth="1"/>
    <col min="4880" max="4880" width="0.85546875" style="1" customWidth="1"/>
    <col min="4881" max="4881" width="1" style="1" customWidth="1"/>
    <col min="4882" max="4882" width="1.42578125" style="1" customWidth="1"/>
    <col min="4883" max="4883" width="2.140625" style="1" customWidth="1"/>
    <col min="4884" max="4884" width="3.7109375" style="1" customWidth="1"/>
    <col min="4885" max="4885" width="1.28515625" style="1" customWidth="1"/>
    <col min="4886" max="4886" width="2.5703125" style="1" customWidth="1"/>
    <col min="4887" max="4887" width="3.140625" style="1" customWidth="1"/>
    <col min="4888" max="4888" width="1.42578125" style="1" customWidth="1"/>
    <col min="4889" max="4889" width="1.5703125" style="1" customWidth="1"/>
    <col min="4890" max="4890" width="2" style="1" customWidth="1"/>
    <col min="4891" max="4891" width="1.140625" style="1" customWidth="1"/>
    <col min="4892" max="4892" width="1.42578125" style="1" customWidth="1"/>
    <col min="4893" max="4893" width="2.28515625" style="1" customWidth="1"/>
    <col min="4894" max="4894" width="1.28515625" style="1" customWidth="1"/>
    <col min="4895" max="4895" width="1.85546875" style="1" customWidth="1"/>
    <col min="4896" max="4896" width="1.5703125" style="1" customWidth="1"/>
    <col min="4897" max="4897" width="1.28515625" style="1" customWidth="1"/>
    <col min="4898" max="4898" width="0.85546875" style="1" customWidth="1"/>
    <col min="4899" max="4901" width="1.7109375" style="1" customWidth="1"/>
    <col min="4902" max="4902" width="1.28515625" style="1" customWidth="1"/>
    <col min="4903" max="4903" width="2.42578125" style="1" customWidth="1"/>
    <col min="4904" max="4904" width="3.42578125" style="1" customWidth="1"/>
    <col min="4905" max="4905" width="1.42578125" style="1" customWidth="1"/>
    <col min="4906" max="4906" width="1.5703125" style="1" customWidth="1"/>
    <col min="4907" max="4907" width="1" style="1" customWidth="1"/>
    <col min="4908" max="4908" width="4" style="1" customWidth="1"/>
    <col min="4909" max="4909" width="2.42578125" style="1" customWidth="1"/>
    <col min="4910" max="4910" width="0.85546875" style="1" customWidth="1"/>
    <col min="4911" max="4911" width="1.28515625" style="1" customWidth="1"/>
    <col min="4912" max="4912" width="0.85546875" style="1" customWidth="1"/>
    <col min="4913" max="4913" width="2.42578125" style="1" customWidth="1"/>
    <col min="4914" max="4914" width="0.7109375" style="1" customWidth="1"/>
    <col min="4915" max="4915" width="3.42578125" style="1" customWidth="1"/>
    <col min="4916" max="4918" width="3.5703125" style="1" customWidth="1"/>
    <col min="4919" max="4919" width="1.28515625" style="1" customWidth="1"/>
    <col min="4920" max="5120" width="9.140625" style="1"/>
    <col min="5121" max="5122" width="2.7109375" style="1" customWidth="1"/>
    <col min="5123" max="5123" width="3.28515625" style="1" customWidth="1"/>
    <col min="5124" max="5124" width="0.85546875" style="1" customWidth="1"/>
    <col min="5125" max="5125" width="1.85546875" style="1" customWidth="1"/>
    <col min="5126" max="5126" width="11.7109375" style="1" customWidth="1"/>
    <col min="5127" max="5127" width="5.5703125" style="1" customWidth="1"/>
    <col min="5128" max="5128" width="1.85546875" style="1" customWidth="1"/>
    <col min="5129" max="5129" width="1.42578125" style="1" customWidth="1"/>
    <col min="5130" max="5130" width="1.140625" style="1" customWidth="1"/>
    <col min="5131" max="5131" width="3.5703125" style="1" customWidth="1"/>
    <col min="5132" max="5132" width="0.85546875" style="1" customWidth="1"/>
    <col min="5133" max="5133" width="1.5703125" style="1" customWidth="1"/>
    <col min="5134" max="5134" width="2.42578125" style="1" customWidth="1"/>
    <col min="5135" max="5135" width="1.28515625" style="1" customWidth="1"/>
    <col min="5136" max="5136" width="0.85546875" style="1" customWidth="1"/>
    <col min="5137" max="5137" width="1" style="1" customWidth="1"/>
    <col min="5138" max="5138" width="1.42578125" style="1" customWidth="1"/>
    <col min="5139" max="5139" width="2.140625" style="1" customWidth="1"/>
    <col min="5140" max="5140" width="3.7109375" style="1" customWidth="1"/>
    <col min="5141" max="5141" width="1.28515625" style="1" customWidth="1"/>
    <col min="5142" max="5142" width="2.5703125" style="1" customWidth="1"/>
    <col min="5143" max="5143" width="3.140625" style="1" customWidth="1"/>
    <col min="5144" max="5144" width="1.42578125" style="1" customWidth="1"/>
    <col min="5145" max="5145" width="1.5703125" style="1" customWidth="1"/>
    <col min="5146" max="5146" width="2" style="1" customWidth="1"/>
    <col min="5147" max="5147" width="1.140625" style="1" customWidth="1"/>
    <col min="5148" max="5148" width="1.42578125" style="1" customWidth="1"/>
    <col min="5149" max="5149" width="2.28515625" style="1" customWidth="1"/>
    <col min="5150" max="5150" width="1.28515625" style="1" customWidth="1"/>
    <col min="5151" max="5151" width="1.85546875" style="1" customWidth="1"/>
    <col min="5152" max="5152" width="1.5703125" style="1" customWidth="1"/>
    <col min="5153" max="5153" width="1.28515625" style="1" customWidth="1"/>
    <col min="5154" max="5154" width="0.85546875" style="1" customWidth="1"/>
    <col min="5155" max="5157" width="1.7109375" style="1" customWidth="1"/>
    <col min="5158" max="5158" width="1.28515625" style="1" customWidth="1"/>
    <col min="5159" max="5159" width="2.42578125" style="1" customWidth="1"/>
    <col min="5160" max="5160" width="3.42578125" style="1" customWidth="1"/>
    <col min="5161" max="5161" width="1.42578125" style="1" customWidth="1"/>
    <col min="5162" max="5162" width="1.5703125" style="1" customWidth="1"/>
    <col min="5163" max="5163" width="1" style="1" customWidth="1"/>
    <col min="5164" max="5164" width="4" style="1" customWidth="1"/>
    <col min="5165" max="5165" width="2.42578125" style="1" customWidth="1"/>
    <col min="5166" max="5166" width="0.85546875" style="1" customWidth="1"/>
    <col min="5167" max="5167" width="1.28515625" style="1" customWidth="1"/>
    <col min="5168" max="5168" width="0.85546875" style="1" customWidth="1"/>
    <col min="5169" max="5169" width="2.42578125" style="1" customWidth="1"/>
    <col min="5170" max="5170" width="0.7109375" style="1" customWidth="1"/>
    <col min="5171" max="5171" width="3.42578125" style="1" customWidth="1"/>
    <col min="5172" max="5174" width="3.5703125" style="1" customWidth="1"/>
    <col min="5175" max="5175" width="1.28515625" style="1" customWidth="1"/>
    <col min="5176" max="5376" width="9.140625" style="1"/>
    <col min="5377" max="5378" width="2.7109375" style="1" customWidth="1"/>
    <col min="5379" max="5379" width="3.28515625" style="1" customWidth="1"/>
    <col min="5380" max="5380" width="0.85546875" style="1" customWidth="1"/>
    <col min="5381" max="5381" width="1.85546875" style="1" customWidth="1"/>
    <col min="5382" max="5382" width="11.7109375" style="1" customWidth="1"/>
    <col min="5383" max="5383" width="5.5703125" style="1" customWidth="1"/>
    <col min="5384" max="5384" width="1.85546875" style="1" customWidth="1"/>
    <col min="5385" max="5385" width="1.42578125" style="1" customWidth="1"/>
    <col min="5386" max="5386" width="1.140625" style="1" customWidth="1"/>
    <col min="5387" max="5387" width="3.5703125" style="1" customWidth="1"/>
    <col min="5388" max="5388" width="0.85546875" style="1" customWidth="1"/>
    <col min="5389" max="5389" width="1.5703125" style="1" customWidth="1"/>
    <col min="5390" max="5390" width="2.42578125" style="1" customWidth="1"/>
    <col min="5391" max="5391" width="1.28515625" style="1" customWidth="1"/>
    <col min="5392" max="5392" width="0.85546875" style="1" customWidth="1"/>
    <col min="5393" max="5393" width="1" style="1" customWidth="1"/>
    <col min="5394" max="5394" width="1.42578125" style="1" customWidth="1"/>
    <col min="5395" max="5395" width="2.140625" style="1" customWidth="1"/>
    <col min="5396" max="5396" width="3.7109375" style="1" customWidth="1"/>
    <col min="5397" max="5397" width="1.28515625" style="1" customWidth="1"/>
    <col min="5398" max="5398" width="2.5703125" style="1" customWidth="1"/>
    <col min="5399" max="5399" width="3.140625" style="1" customWidth="1"/>
    <col min="5400" max="5400" width="1.42578125" style="1" customWidth="1"/>
    <col min="5401" max="5401" width="1.5703125" style="1" customWidth="1"/>
    <col min="5402" max="5402" width="2" style="1" customWidth="1"/>
    <col min="5403" max="5403" width="1.140625" style="1" customWidth="1"/>
    <col min="5404" max="5404" width="1.42578125" style="1" customWidth="1"/>
    <col min="5405" max="5405" width="2.28515625" style="1" customWidth="1"/>
    <col min="5406" max="5406" width="1.28515625" style="1" customWidth="1"/>
    <col min="5407" max="5407" width="1.85546875" style="1" customWidth="1"/>
    <col min="5408" max="5408" width="1.5703125" style="1" customWidth="1"/>
    <col min="5409" max="5409" width="1.28515625" style="1" customWidth="1"/>
    <col min="5410" max="5410" width="0.85546875" style="1" customWidth="1"/>
    <col min="5411" max="5413" width="1.7109375" style="1" customWidth="1"/>
    <col min="5414" max="5414" width="1.28515625" style="1" customWidth="1"/>
    <col min="5415" max="5415" width="2.42578125" style="1" customWidth="1"/>
    <col min="5416" max="5416" width="3.42578125" style="1" customWidth="1"/>
    <col min="5417" max="5417" width="1.42578125" style="1" customWidth="1"/>
    <col min="5418" max="5418" width="1.5703125" style="1" customWidth="1"/>
    <col min="5419" max="5419" width="1" style="1" customWidth="1"/>
    <col min="5420" max="5420" width="4" style="1" customWidth="1"/>
    <col min="5421" max="5421" width="2.42578125" style="1" customWidth="1"/>
    <col min="5422" max="5422" width="0.85546875" style="1" customWidth="1"/>
    <col min="5423" max="5423" width="1.28515625" style="1" customWidth="1"/>
    <col min="5424" max="5424" width="0.85546875" style="1" customWidth="1"/>
    <col min="5425" max="5425" width="2.42578125" style="1" customWidth="1"/>
    <col min="5426" max="5426" width="0.7109375" style="1" customWidth="1"/>
    <col min="5427" max="5427" width="3.42578125" style="1" customWidth="1"/>
    <col min="5428" max="5430" width="3.5703125" style="1" customWidth="1"/>
    <col min="5431" max="5431" width="1.28515625" style="1" customWidth="1"/>
    <col min="5432" max="5632" width="9.140625" style="1"/>
    <col min="5633" max="5634" width="2.7109375" style="1" customWidth="1"/>
    <col min="5635" max="5635" width="3.28515625" style="1" customWidth="1"/>
    <col min="5636" max="5636" width="0.85546875" style="1" customWidth="1"/>
    <col min="5637" max="5637" width="1.85546875" style="1" customWidth="1"/>
    <col min="5638" max="5638" width="11.7109375" style="1" customWidth="1"/>
    <col min="5639" max="5639" width="5.5703125" style="1" customWidth="1"/>
    <col min="5640" max="5640" width="1.85546875" style="1" customWidth="1"/>
    <col min="5641" max="5641" width="1.42578125" style="1" customWidth="1"/>
    <col min="5642" max="5642" width="1.140625" style="1" customWidth="1"/>
    <col min="5643" max="5643" width="3.5703125" style="1" customWidth="1"/>
    <col min="5644" max="5644" width="0.85546875" style="1" customWidth="1"/>
    <col min="5645" max="5645" width="1.5703125" style="1" customWidth="1"/>
    <col min="5646" max="5646" width="2.42578125" style="1" customWidth="1"/>
    <col min="5647" max="5647" width="1.28515625" style="1" customWidth="1"/>
    <col min="5648" max="5648" width="0.85546875" style="1" customWidth="1"/>
    <col min="5649" max="5649" width="1" style="1" customWidth="1"/>
    <col min="5650" max="5650" width="1.42578125" style="1" customWidth="1"/>
    <col min="5651" max="5651" width="2.140625" style="1" customWidth="1"/>
    <col min="5652" max="5652" width="3.7109375" style="1" customWidth="1"/>
    <col min="5653" max="5653" width="1.28515625" style="1" customWidth="1"/>
    <col min="5654" max="5654" width="2.5703125" style="1" customWidth="1"/>
    <col min="5655" max="5655" width="3.140625" style="1" customWidth="1"/>
    <col min="5656" max="5656" width="1.42578125" style="1" customWidth="1"/>
    <col min="5657" max="5657" width="1.5703125" style="1" customWidth="1"/>
    <col min="5658" max="5658" width="2" style="1" customWidth="1"/>
    <col min="5659" max="5659" width="1.140625" style="1" customWidth="1"/>
    <col min="5660" max="5660" width="1.42578125" style="1" customWidth="1"/>
    <col min="5661" max="5661" width="2.28515625" style="1" customWidth="1"/>
    <col min="5662" max="5662" width="1.28515625" style="1" customWidth="1"/>
    <col min="5663" max="5663" width="1.85546875" style="1" customWidth="1"/>
    <col min="5664" max="5664" width="1.5703125" style="1" customWidth="1"/>
    <col min="5665" max="5665" width="1.28515625" style="1" customWidth="1"/>
    <col min="5666" max="5666" width="0.85546875" style="1" customWidth="1"/>
    <col min="5667" max="5669" width="1.7109375" style="1" customWidth="1"/>
    <col min="5670" max="5670" width="1.28515625" style="1" customWidth="1"/>
    <col min="5671" max="5671" width="2.42578125" style="1" customWidth="1"/>
    <col min="5672" max="5672" width="3.42578125" style="1" customWidth="1"/>
    <col min="5673" max="5673" width="1.42578125" style="1" customWidth="1"/>
    <col min="5674" max="5674" width="1.5703125" style="1" customWidth="1"/>
    <col min="5675" max="5675" width="1" style="1" customWidth="1"/>
    <col min="5676" max="5676" width="4" style="1" customWidth="1"/>
    <col min="5677" max="5677" width="2.42578125" style="1" customWidth="1"/>
    <col min="5678" max="5678" width="0.85546875" style="1" customWidth="1"/>
    <col min="5679" max="5679" width="1.28515625" style="1" customWidth="1"/>
    <col min="5680" max="5680" width="0.85546875" style="1" customWidth="1"/>
    <col min="5681" max="5681" width="2.42578125" style="1" customWidth="1"/>
    <col min="5682" max="5682" width="0.7109375" style="1" customWidth="1"/>
    <col min="5683" max="5683" width="3.42578125" style="1" customWidth="1"/>
    <col min="5684" max="5686" width="3.5703125" style="1" customWidth="1"/>
    <col min="5687" max="5687" width="1.28515625" style="1" customWidth="1"/>
    <col min="5688" max="5888" width="9.140625" style="1"/>
    <col min="5889" max="5890" width="2.7109375" style="1" customWidth="1"/>
    <col min="5891" max="5891" width="3.28515625" style="1" customWidth="1"/>
    <col min="5892" max="5892" width="0.85546875" style="1" customWidth="1"/>
    <col min="5893" max="5893" width="1.85546875" style="1" customWidth="1"/>
    <col min="5894" max="5894" width="11.7109375" style="1" customWidth="1"/>
    <col min="5895" max="5895" width="5.5703125" style="1" customWidth="1"/>
    <col min="5896" max="5896" width="1.85546875" style="1" customWidth="1"/>
    <col min="5897" max="5897" width="1.42578125" style="1" customWidth="1"/>
    <col min="5898" max="5898" width="1.140625" style="1" customWidth="1"/>
    <col min="5899" max="5899" width="3.5703125" style="1" customWidth="1"/>
    <col min="5900" max="5900" width="0.85546875" style="1" customWidth="1"/>
    <col min="5901" max="5901" width="1.5703125" style="1" customWidth="1"/>
    <col min="5902" max="5902" width="2.42578125" style="1" customWidth="1"/>
    <col min="5903" max="5903" width="1.28515625" style="1" customWidth="1"/>
    <col min="5904" max="5904" width="0.85546875" style="1" customWidth="1"/>
    <col min="5905" max="5905" width="1" style="1" customWidth="1"/>
    <col min="5906" max="5906" width="1.42578125" style="1" customWidth="1"/>
    <col min="5907" max="5907" width="2.140625" style="1" customWidth="1"/>
    <col min="5908" max="5908" width="3.7109375" style="1" customWidth="1"/>
    <col min="5909" max="5909" width="1.28515625" style="1" customWidth="1"/>
    <col min="5910" max="5910" width="2.5703125" style="1" customWidth="1"/>
    <col min="5911" max="5911" width="3.140625" style="1" customWidth="1"/>
    <col min="5912" max="5912" width="1.42578125" style="1" customWidth="1"/>
    <col min="5913" max="5913" width="1.5703125" style="1" customWidth="1"/>
    <col min="5914" max="5914" width="2" style="1" customWidth="1"/>
    <col min="5915" max="5915" width="1.140625" style="1" customWidth="1"/>
    <col min="5916" max="5916" width="1.42578125" style="1" customWidth="1"/>
    <col min="5917" max="5917" width="2.28515625" style="1" customWidth="1"/>
    <col min="5918" max="5918" width="1.28515625" style="1" customWidth="1"/>
    <col min="5919" max="5919" width="1.85546875" style="1" customWidth="1"/>
    <col min="5920" max="5920" width="1.5703125" style="1" customWidth="1"/>
    <col min="5921" max="5921" width="1.28515625" style="1" customWidth="1"/>
    <col min="5922" max="5922" width="0.85546875" style="1" customWidth="1"/>
    <col min="5923" max="5925" width="1.7109375" style="1" customWidth="1"/>
    <col min="5926" max="5926" width="1.28515625" style="1" customWidth="1"/>
    <col min="5927" max="5927" width="2.42578125" style="1" customWidth="1"/>
    <col min="5928" max="5928" width="3.42578125" style="1" customWidth="1"/>
    <col min="5929" max="5929" width="1.42578125" style="1" customWidth="1"/>
    <col min="5930" max="5930" width="1.5703125" style="1" customWidth="1"/>
    <col min="5931" max="5931" width="1" style="1" customWidth="1"/>
    <col min="5932" max="5932" width="4" style="1" customWidth="1"/>
    <col min="5933" max="5933" width="2.42578125" style="1" customWidth="1"/>
    <col min="5934" max="5934" width="0.85546875" style="1" customWidth="1"/>
    <col min="5935" max="5935" width="1.28515625" style="1" customWidth="1"/>
    <col min="5936" max="5936" width="0.85546875" style="1" customWidth="1"/>
    <col min="5937" max="5937" width="2.42578125" style="1" customWidth="1"/>
    <col min="5938" max="5938" width="0.7109375" style="1" customWidth="1"/>
    <col min="5939" max="5939" width="3.42578125" style="1" customWidth="1"/>
    <col min="5940" max="5942" width="3.5703125" style="1" customWidth="1"/>
    <col min="5943" max="5943" width="1.28515625" style="1" customWidth="1"/>
    <col min="5944" max="6144" width="9.140625" style="1"/>
    <col min="6145" max="6146" width="2.7109375" style="1" customWidth="1"/>
    <col min="6147" max="6147" width="3.28515625" style="1" customWidth="1"/>
    <col min="6148" max="6148" width="0.85546875" style="1" customWidth="1"/>
    <col min="6149" max="6149" width="1.85546875" style="1" customWidth="1"/>
    <col min="6150" max="6150" width="11.7109375" style="1" customWidth="1"/>
    <col min="6151" max="6151" width="5.5703125" style="1" customWidth="1"/>
    <col min="6152" max="6152" width="1.85546875" style="1" customWidth="1"/>
    <col min="6153" max="6153" width="1.42578125" style="1" customWidth="1"/>
    <col min="6154" max="6154" width="1.140625" style="1" customWidth="1"/>
    <col min="6155" max="6155" width="3.5703125" style="1" customWidth="1"/>
    <col min="6156" max="6156" width="0.85546875" style="1" customWidth="1"/>
    <col min="6157" max="6157" width="1.5703125" style="1" customWidth="1"/>
    <col min="6158" max="6158" width="2.42578125" style="1" customWidth="1"/>
    <col min="6159" max="6159" width="1.28515625" style="1" customWidth="1"/>
    <col min="6160" max="6160" width="0.85546875" style="1" customWidth="1"/>
    <col min="6161" max="6161" width="1" style="1" customWidth="1"/>
    <col min="6162" max="6162" width="1.42578125" style="1" customWidth="1"/>
    <col min="6163" max="6163" width="2.140625" style="1" customWidth="1"/>
    <col min="6164" max="6164" width="3.7109375" style="1" customWidth="1"/>
    <col min="6165" max="6165" width="1.28515625" style="1" customWidth="1"/>
    <col min="6166" max="6166" width="2.5703125" style="1" customWidth="1"/>
    <col min="6167" max="6167" width="3.140625" style="1" customWidth="1"/>
    <col min="6168" max="6168" width="1.42578125" style="1" customWidth="1"/>
    <col min="6169" max="6169" width="1.5703125" style="1" customWidth="1"/>
    <col min="6170" max="6170" width="2" style="1" customWidth="1"/>
    <col min="6171" max="6171" width="1.140625" style="1" customWidth="1"/>
    <col min="6172" max="6172" width="1.42578125" style="1" customWidth="1"/>
    <col min="6173" max="6173" width="2.28515625" style="1" customWidth="1"/>
    <col min="6174" max="6174" width="1.28515625" style="1" customWidth="1"/>
    <col min="6175" max="6175" width="1.85546875" style="1" customWidth="1"/>
    <col min="6176" max="6176" width="1.5703125" style="1" customWidth="1"/>
    <col min="6177" max="6177" width="1.28515625" style="1" customWidth="1"/>
    <col min="6178" max="6178" width="0.85546875" style="1" customWidth="1"/>
    <col min="6179" max="6181" width="1.7109375" style="1" customWidth="1"/>
    <col min="6182" max="6182" width="1.28515625" style="1" customWidth="1"/>
    <col min="6183" max="6183" width="2.42578125" style="1" customWidth="1"/>
    <col min="6184" max="6184" width="3.42578125" style="1" customWidth="1"/>
    <col min="6185" max="6185" width="1.42578125" style="1" customWidth="1"/>
    <col min="6186" max="6186" width="1.5703125" style="1" customWidth="1"/>
    <col min="6187" max="6187" width="1" style="1" customWidth="1"/>
    <col min="6188" max="6188" width="4" style="1" customWidth="1"/>
    <col min="6189" max="6189" width="2.42578125" style="1" customWidth="1"/>
    <col min="6190" max="6190" width="0.85546875" style="1" customWidth="1"/>
    <col min="6191" max="6191" width="1.28515625" style="1" customWidth="1"/>
    <col min="6192" max="6192" width="0.85546875" style="1" customWidth="1"/>
    <col min="6193" max="6193" width="2.42578125" style="1" customWidth="1"/>
    <col min="6194" max="6194" width="0.7109375" style="1" customWidth="1"/>
    <col min="6195" max="6195" width="3.42578125" style="1" customWidth="1"/>
    <col min="6196" max="6198" width="3.5703125" style="1" customWidth="1"/>
    <col min="6199" max="6199" width="1.28515625" style="1" customWidth="1"/>
    <col min="6200" max="6400" width="9.140625" style="1"/>
    <col min="6401" max="6402" width="2.7109375" style="1" customWidth="1"/>
    <col min="6403" max="6403" width="3.28515625" style="1" customWidth="1"/>
    <col min="6404" max="6404" width="0.85546875" style="1" customWidth="1"/>
    <col min="6405" max="6405" width="1.85546875" style="1" customWidth="1"/>
    <col min="6406" max="6406" width="11.7109375" style="1" customWidth="1"/>
    <col min="6407" max="6407" width="5.5703125" style="1" customWidth="1"/>
    <col min="6408" max="6408" width="1.85546875" style="1" customWidth="1"/>
    <col min="6409" max="6409" width="1.42578125" style="1" customWidth="1"/>
    <col min="6410" max="6410" width="1.140625" style="1" customWidth="1"/>
    <col min="6411" max="6411" width="3.5703125" style="1" customWidth="1"/>
    <col min="6412" max="6412" width="0.85546875" style="1" customWidth="1"/>
    <col min="6413" max="6413" width="1.5703125" style="1" customWidth="1"/>
    <col min="6414" max="6414" width="2.42578125" style="1" customWidth="1"/>
    <col min="6415" max="6415" width="1.28515625" style="1" customWidth="1"/>
    <col min="6416" max="6416" width="0.85546875" style="1" customWidth="1"/>
    <col min="6417" max="6417" width="1" style="1" customWidth="1"/>
    <col min="6418" max="6418" width="1.42578125" style="1" customWidth="1"/>
    <col min="6419" max="6419" width="2.140625" style="1" customWidth="1"/>
    <col min="6420" max="6420" width="3.7109375" style="1" customWidth="1"/>
    <col min="6421" max="6421" width="1.28515625" style="1" customWidth="1"/>
    <col min="6422" max="6422" width="2.5703125" style="1" customWidth="1"/>
    <col min="6423" max="6423" width="3.140625" style="1" customWidth="1"/>
    <col min="6424" max="6424" width="1.42578125" style="1" customWidth="1"/>
    <col min="6425" max="6425" width="1.5703125" style="1" customWidth="1"/>
    <col min="6426" max="6426" width="2" style="1" customWidth="1"/>
    <col min="6427" max="6427" width="1.140625" style="1" customWidth="1"/>
    <col min="6428" max="6428" width="1.42578125" style="1" customWidth="1"/>
    <col min="6429" max="6429" width="2.28515625" style="1" customWidth="1"/>
    <col min="6430" max="6430" width="1.28515625" style="1" customWidth="1"/>
    <col min="6431" max="6431" width="1.85546875" style="1" customWidth="1"/>
    <col min="6432" max="6432" width="1.5703125" style="1" customWidth="1"/>
    <col min="6433" max="6433" width="1.28515625" style="1" customWidth="1"/>
    <col min="6434" max="6434" width="0.85546875" style="1" customWidth="1"/>
    <col min="6435" max="6437" width="1.7109375" style="1" customWidth="1"/>
    <col min="6438" max="6438" width="1.28515625" style="1" customWidth="1"/>
    <col min="6439" max="6439" width="2.42578125" style="1" customWidth="1"/>
    <col min="6440" max="6440" width="3.42578125" style="1" customWidth="1"/>
    <col min="6441" max="6441" width="1.42578125" style="1" customWidth="1"/>
    <col min="6442" max="6442" width="1.5703125" style="1" customWidth="1"/>
    <col min="6443" max="6443" width="1" style="1" customWidth="1"/>
    <col min="6444" max="6444" width="4" style="1" customWidth="1"/>
    <col min="6445" max="6445" width="2.42578125" style="1" customWidth="1"/>
    <col min="6446" max="6446" width="0.85546875" style="1" customWidth="1"/>
    <col min="6447" max="6447" width="1.28515625" style="1" customWidth="1"/>
    <col min="6448" max="6448" width="0.85546875" style="1" customWidth="1"/>
    <col min="6449" max="6449" width="2.42578125" style="1" customWidth="1"/>
    <col min="6450" max="6450" width="0.7109375" style="1" customWidth="1"/>
    <col min="6451" max="6451" width="3.42578125" style="1" customWidth="1"/>
    <col min="6452" max="6454" width="3.5703125" style="1" customWidth="1"/>
    <col min="6455" max="6455" width="1.28515625" style="1" customWidth="1"/>
    <col min="6456" max="6656" width="9.140625" style="1"/>
    <col min="6657" max="6658" width="2.7109375" style="1" customWidth="1"/>
    <col min="6659" max="6659" width="3.28515625" style="1" customWidth="1"/>
    <col min="6660" max="6660" width="0.85546875" style="1" customWidth="1"/>
    <col min="6661" max="6661" width="1.85546875" style="1" customWidth="1"/>
    <col min="6662" max="6662" width="11.7109375" style="1" customWidth="1"/>
    <col min="6663" max="6663" width="5.5703125" style="1" customWidth="1"/>
    <col min="6664" max="6664" width="1.85546875" style="1" customWidth="1"/>
    <col min="6665" max="6665" width="1.42578125" style="1" customWidth="1"/>
    <col min="6666" max="6666" width="1.140625" style="1" customWidth="1"/>
    <col min="6667" max="6667" width="3.5703125" style="1" customWidth="1"/>
    <col min="6668" max="6668" width="0.85546875" style="1" customWidth="1"/>
    <col min="6669" max="6669" width="1.5703125" style="1" customWidth="1"/>
    <col min="6670" max="6670" width="2.42578125" style="1" customWidth="1"/>
    <col min="6671" max="6671" width="1.28515625" style="1" customWidth="1"/>
    <col min="6672" max="6672" width="0.85546875" style="1" customWidth="1"/>
    <col min="6673" max="6673" width="1" style="1" customWidth="1"/>
    <col min="6674" max="6674" width="1.42578125" style="1" customWidth="1"/>
    <col min="6675" max="6675" width="2.140625" style="1" customWidth="1"/>
    <col min="6676" max="6676" width="3.7109375" style="1" customWidth="1"/>
    <col min="6677" max="6677" width="1.28515625" style="1" customWidth="1"/>
    <col min="6678" max="6678" width="2.5703125" style="1" customWidth="1"/>
    <col min="6679" max="6679" width="3.140625" style="1" customWidth="1"/>
    <col min="6680" max="6680" width="1.42578125" style="1" customWidth="1"/>
    <col min="6681" max="6681" width="1.5703125" style="1" customWidth="1"/>
    <col min="6682" max="6682" width="2" style="1" customWidth="1"/>
    <col min="6683" max="6683" width="1.140625" style="1" customWidth="1"/>
    <col min="6684" max="6684" width="1.42578125" style="1" customWidth="1"/>
    <col min="6685" max="6685" width="2.28515625" style="1" customWidth="1"/>
    <col min="6686" max="6686" width="1.28515625" style="1" customWidth="1"/>
    <col min="6687" max="6687" width="1.85546875" style="1" customWidth="1"/>
    <col min="6688" max="6688" width="1.5703125" style="1" customWidth="1"/>
    <col min="6689" max="6689" width="1.28515625" style="1" customWidth="1"/>
    <col min="6690" max="6690" width="0.85546875" style="1" customWidth="1"/>
    <col min="6691" max="6693" width="1.7109375" style="1" customWidth="1"/>
    <col min="6694" max="6694" width="1.28515625" style="1" customWidth="1"/>
    <col min="6695" max="6695" width="2.42578125" style="1" customWidth="1"/>
    <col min="6696" max="6696" width="3.42578125" style="1" customWidth="1"/>
    <col min="6697" max="6697" width="1.42578125" style="1" customWidth="1"/>
    <col min="6698" max="6698" width="1.5703125" style="1" customWidth="1"/>
    <col min="6699" max="6699" width="1" style="1" customWidth="1"/>
    <col min="6700" max="6700" width="4" style="1" customWidth="1"/>
    <col min="6701" max="6701" width="2.42578125" style="1" customWidth="1"/>
    <col min="6702" max="6702" width="0.85546875" style="1" customWidth="1"/>
    <col min="6703" max="6703" width="1.28515625" style="1" customWidth="1"/>
    <col min="6704" max="6704" width="0.85546875" style="1" customWidth="1"/>
    <col min="6705" max="6705" width="2.42578125" style="1" customWidth="1"/>
    <col min="6706" max="6706" width="0.7109375" style="1" customWidth="1"/>
    <col min="6707" max="6707" width="3.42578125" style="1" customWidth="1"/>
    <col min="6708" max="6710" width="3.5703125" style="1" customWidth="1"/>
    <col min="6711" max="6711" width="1.28515625" style="1" customWidth="1"/>
    <col min="6712" max="6912" width="9.140625" style="1"/>
    <col min="6913" max="6914" width="2.7109375" style="1" customWidth="1"/>
    <col min="6915" max="6915" width="3.28515625" style="1" customWidth="1"/>
    <col min="6916" max="6916" width="0.85546875" style="1" customWidth="1"/>
    <col min="6917" max="6917" width="1.85546875" style="1" customWidth="1"/>
    <col min="6918" max="6918" width="11.7109375" style="1" customWidth="1"/>
    <col min="6919" max="6919" width="5.5703125" style="1" customWidth="1"/>
    <col min="6920" max="6920" width="1.85546875" style="1" customWidth="1"/>
    <col min="6921" max="6921" width="1.42578125" style="1" customWidth="1"/>
    <col min="6922" max="6922" width="1.140625" style="1" customWidth="1"/>
    <col min="6923" max="6923" width="3.5703125" style="1" customWidth="1"/>
    <col min="6924" max="6924" width="0.85546875" style="1" customWidth="1"/>
    <col min="6925" max="6925" width="1.5703125" style="1" customWidth="1"/>
    <col min="6926" max="6926" width="2.42578125" style="1" customWidth="1"/>
    <col min="6927" max="6927" width="1.28515625" style="1" customWidth="1"/>
    <col min="6928" max="6928" width="0.85546875" style="1" customWidth="1"/>
    <col min="6929" max="6929" width="1" style="1" customWidth="1"/>
    <col min="6930" max="6930" width="1.42578125" style="1" customWidth="1"/>
    <col min="6931" max="6931" width="2.140625" style="1" customWidth="1"/>
    <col min="6932" max="6932" width="3.7109375" style="1" customWidth="1"/>
    <col min="6933" max="6933" width="1.28515625" style="1" customWidth="1"/>
    <col min="6934" max="6934" width="2.5703125" style="1" customWidth="1"/>
    <col min="6935" max="6935" width="3.140625" style="1" customWidth="1"/>
    <col min="6936" max="6936" width="1.42578125" style="1" customWidth="1"/>
    <col min="6937" max="6937" width="1.5703125" style="1" customWidth="1"/>
    <col min="6938" max="6938" width="2" style="1" customWidth="1"/>
    <col min="6939" max="6939" width="1.140625" style="1" customWidth="1"/>
    <col min="6940" max="6940" width="1.42578125" style="1" customWidth="1"/>
    <col min="6941" max="6941" width="2.28515625" style="1" customWidth="1"/>
    <col min="6942" max="6942" width="1.28515625" style="1" customWidth="1"/>
    <col min="6943" max="6943" width="1.85546875" style="1" customWidth="1"/>
    <col min="6944" max="6944" width="1.5703125" style="1" customWidth="1"/>
    <col min="6945" max="6945" width="1.28515625" style="1" customWidth="1"/>
    <col min="6946" max="6946" width="0.85546875" style="1" customWidth="1"/>
    <col min="6947" max="6949" width="1.7109375" style="1" customWidth="1"/>
    <col min="6950" max="6950" width="1.28515625" style="1" customWidth="1"/>
    <col min="6951" max="6951" width="2.42578125" style="1" customWidth="1"/>
    <col min="6952" max="6952" width="3.42578125" style="1" customWidth="1"/>
    <col min="6953" max="6953" width="1.42578125" style="1" customWidth="1"/>
    <col min="6954" max="6954" width="1.5703125" style="1" customWidth="1"/>
    <col min="6955" max="6955" width="1" style="1" customWidth="1"/>
    <col min="6956" max="6956" width="4" style="1" customWidth="1"/>
    <col min="6957" max="6957" width="2.42578125" style="1" customWidth="1"/>
    <col min="6958" max="6958" width="0.85546875" style="1" customWidth="1"/>
    <col min="6959" max="6959" width="1.28515625" style="1" customWidth="1"/>
    <col min="6960" max="6960" width="0.85546875" style="1" customWidth="1"/>
    <col min="6961" max="6961" width="2.42578125" style="1" customWidth="1"/>
    <col min="6962" max="6962" width="0.7109375" style="1" customWidth="1"/>
    <col min="6963" max="6963" width="3.42578125" style="1" customWidth="1"/>
    <col min="6964" max="6966" width="3.5703125" style="1" customWidth="1"/>
    <col min="6967" max="6967" width="1.28515625" style="1" customWidth="1"/>
    <col min="6968" max="7168" width="9.140625" style="1"/>
    <col min="7169" max="7170" width="2.7109375" style="1" customWidth="1"/>
    <col min="7171" max="7171" width="3.28515625" style="1" customWidth="1"/>
    <col min="7172" max="7172" width="0.85546875" style="1" customWidth="1"/>
    <col min="7173" max="7173" width="1.85546875" style="1" customWidth="1"/>
    <col min="7174" max="7174" width="11.7109375" style="1" customWidth="1"/>
    <col min="7175" max="7175" width="5.5703125" style="1" customWidth="1"/>
    <col min="7176" max="7176" width="1.85546875" style="1" customWidth="1"/>
    <col min="7177" max="7177" width="1.42578125" style="1" customWidth="1"/>
    <col min="7178" max="7178" width="1.140625" style="1" customWidth="1"/>
    <col min="7179" max="7179" width="3.5703125" style="1" customWidth="1"/>
    <col min="7180" max="7180" width="0.85546875" style="1" customWidth="1"/>
    <col min="7181" max="7181" width="1.5703125" style="1" customWidth="1"/>
    <col min="7182" max="7182" width="2.42578125" style="1" customWidth="1"/>
    <col min="7183" max="7183" width="1.28515625" style="1" customWidth="1"/>
    <col min="7184" max="7184" width="0.85546875" style="1" customWidth="1"/>
    <col min="7185" max="7185" width="1" style="1" customWidth="1"/>
    <col min="7186" max="7186" width="1.42578125" style="1" customWidth="1"/>
    <col min="7187" max="7187" width="2.140625" style="1" customWidth="1"/>
    <col min="7188" max="7188" width="3.7109375" style="1" customWidth="1"/>
    <col min="7189" max="7189" width="1.28515625" style="1" customWidth="1"/>
    <col min="7190" max="7190" width="2.5703125" style="1" customWidth="1"/>
    <col min="7191" max="7191" width="3.140625" style="1" customWidth="1"/>
    <col min="7192" max="7192" width="1.42578125" style="1" customWidth="1"/>
    <col min="7193" max="7193" width="1.5703125" style="1" customWidth="1"/>
    <col min="7194" max="7194" width="2" style="1" customWidth="1"/>
    <col min="7195" max="7195" width="1.140625" style="1" customWidth="1"/>
    <col min="7196" max="7196" width="1.42578125" style="1" customWidth="1"/>
    <col min="7197" max="7197" width="2.28515625" style="1" customWidth="1"/>
    <col min="7198" max="7198" width="1.28515625" style="1" customWidth="1"/>
    <col min="7199" max="7199" width="1.85546875" style="1" customWidth="1"/>
    <col min="7200" max="7200" width="1.5703125" style="1" customWidth="1"/>
    <col min="7201" max="7201" width="1.28515625" style="1" customWidth="1"/>
    <col min="7202" max="7202" width="0.85546875" style="1" customWidth="1"/>
    <col min="7203" max="7205" width="1.7109375" style="1" customWidth="1"/>
    <col min="7206" max="7206" width="1.28515625" style="1" customWidth="1"/>
    <col min="7207" max="7207" width="2.42578125" style="1" customWidth="1"/>
    <col min="7208" max="7208" width="3.42578125" style="1" customWidth="1"/>
    <col min="7209" max="7209" width="1.42578125" style="1" customWidth="1"/>
    <col min="7210" max="7210" width="1.5703125" style="1" customWidth="1"/>
    <col min="7211" max="7211" width="1" style="1" customWidth="1"/>
    <col min="7212" max="7212" width="4" style="1" customWidth="1"/>
    <col min="7213" max="7213" width="2.42578125" style="1" customWidth="1"/>
    <col min="7214" max="7214" width="0.85546875" style="1" customWidth="1"/>
    <col min="7215" max="7215" width="1.28515625" style="1" customWidth="1"/>
    <col min="7216" max="7216" width="0.85546875" style="1" customWidth="1"/>
    <col min="7217" max="7217" width="2.42578125" style="1" customWidth="1"/>
    <col min="7218" max="7218" width="0.7109375" style="1" customWidth="1"/>
    <col min="7219" max="7219" width="3.42578125" style="1" customWidth="1"/>
    <col min="7220" max="7222" width="3.5703125" style="1" customWidth="1"/>
    <col min="7223" max="7223" width="1.28515625" style="1" customWidth="1"/>
    <col min="7224" max="7424" width="9.140625" style="1"/>
    <col min="7425" max="7426" width="2.7109375" style="1" customWidth="1"/>
    <col min="7427" max="7427" width="3.28515625" style="1" customWidth="1"/>
    <col min="7428" max="7428" width="0.85546875" style="1" customWidth="1"/>
    <col min="7429" max="7429" width="1.85546875" style="1" customWidth="1"/>
    <col min="7430" max="7430" width="11.7109375" style="1" customWidth="1"/>
    <col min="7431" max="7431" width="5.5703125" style="1" customWidth="1"/>
    <col min="7432" max="7432" width="1.85546875" style="1" customWidth="1"/>
    <col min="7433" max="7433" width="1.42578125" style="1" customWidth="1"/>
    <col min="7434" max="7434" width="1.140625" style="1" customWidth="1"/>
    <col min="7435" max="7435" width="3.5703125" style="1" customWidth="1"/>
    <col min="7436" max="7436" width="0.85546875" style="1" customWidth="1"/>
    <col min="7437" max="7437" width="1.5703125" style="1" customWidth="1"/>
    <col min="7438" max="7438" width="2.42578125" style="1" customWidth="1"/>
    <col min="7439" max="7439" width="1.28515625" style="1" customWidth="1"/>
    <col min="7440" max="7440" width="0.85546875" style="1" customWidth="1"/>
    <col min="7441" max="7441" width="1" style="1" customWidth="1"/>
    <col min="7442" max="7442" width="1.42578125" style="1" customWidth="1"/>
    <col min="7443" max="7443" width="2.140625" style="1" customWidth="1"/>
    <col min="7444" max="7444" width="3.7109375" style="1" customWidth="1"/>
    <col min="7445" max="7445" width="1.28515625" style="1" customWidth="1"/>
    <col min="7446" max="7446" width="2.5703125" style="1" customWidth="1"/>
    <col min="7447" max="7447" width="3.140625" style="1" customWidth="1"/>
    <col min="7448" max="7448" width="1.42578125" style="1" customWidth="1"/>
    <col min="7449" max="7449" width="1.5703125" style="1" customWidth="1"/>
    <col min="7450" max="7450" width="2" style="1" customWidth="1"/>
    <col min="7451" max="7451" width="1.140625" style="1" customWidth="1"/>
    <col min="7452" max="7452" width="1.42578125" style="1" customWidth="1"/>
    <col min="7453" max="7453" width="2.28515625" style="1" customWidth="1"/>
    <col min="7454" max="7454" width="1.28515625" style="1" customWidth="1"/>
    <col min="7455" max="7455" width="1.85546875" style="1" customWidth="1"/>
    <col min="7456" max="7456" width="1.5703125" style="1" customWidth="1"/>
    <col min="7457" max="7457" width="1.28515625" style="1" customWidth="1"/>
    <col min="7458" max="7458" width="0.85546875" style="1" customWidth="1"/>
    <col min="7459" max="7461" width="1.7109375" style="1" customWidth="1"/>
    <col min="7462" max="7462" width="1.28515625" style="1" customWidth="1"/>
    <col min="7463" max="7463" width="2.42578125" style="1" customWidth="1"/>
    <col min="7464" max="7464" width="3.42578125" style="1" customWidth="1"/>
    <col min="7465" max="7465" width="1.42578125" style="1" customWidth="1"/>
    <col min="7466" max="7466" width="1.5703125" style="1" customWidth="1"/>
    <col min="7467" max="7467" width="1" style="1" customWidth="1"/>
    <col min="7468" max="7468" width="4" style="1" customWidth="1"/>
    <col min="7469" max="7469" width="2.42578125" style="1" customWidth="1"/>
    <col min="7470" max="7470" width="0.85546875" style="1" customWidth="1"/>
    <col min="7471" max="7471" width="1.28515625" style="1" customWidth="1"/>
    <col min="7472" max="7472" width="0.85546875" style="1" customWidth="1"/>
    <col min="7473" max="7473" width="2.42578125" style="1" customWidth="1"/>
    <col min="7474" max="7474" width="0.7109375" style="1" customWidth="1"/>
    <col min="7475" max="7475" width="3.42578125" style="1" customWidth="1"/>
    <col min="7476" max="7478" width="3.5703125" style="1" customWidth="1"/>
    <col min="7479" max="7479" width="1.28515625" style="1" customWidth="1"/>
    <col min="7480" max="7680" width="9.140625" style="1"/>
    <col min="7681" max="7682" width="2.7109375" style="1" customWidth="1"/>
    <col min="7683" max="7683" width="3.28515625" style="1" customWidth="1"/>
    <col min="7684" max="7684" width="0.85546875" style="1" customWidth="1"/>
    <col min="7685" max="7685" width="1.85546875" style="1" customWidth="1"/>
    <col min="7686" max="7686" width="11.7109375" style="1" customWidth="1"/>
    <col min="7687" max="7687" width="5.5703125" style="1" customWidth="1"/>
    <col min="7688" max="7688" width="1.85546875" style="1" customWidth="1"/>
    <col min="7689" max="7689" width="1.42578125" style="1" customWidth="1"/>
    <col min="7690" max="7690" width="1.140625" style="1" customWidth="1"/>
    <col min="7691" max="7691" width="3.5703125" style="1" customWidth="1"/>
    <col min="7692" max="7692" width="0.85546875" style="1" customWidth="1"/>
    <col min="7693" max="7693" width="1.5703125" style="1" customWidth="1"/>
    <col min="7694" max="7694" width="2.42578125" style="1" customWidth="1"/>
    <col min="7695" max="7695" width="1.28515625" style="1" customWidth="1"/>
    <col min="7696" max="7696" width="0.85546875" style="1" customWidth="1"/>
    <col min="7697" max="7697" width="1" style="1" customWidth="1"/>
    <col min="7698" max="7698" width="1.42578125" style="1" customWidth="1"/>
    <col min="7699" max="7699" width="2.140625" style="1" customWidth="1"/>
    <col min="7700" max="7700" width="3.7109375" style="1" customWidth="1"/>
    <col min="7701" max="7701" width="1.28515625" style="1" customWidth="1"/>
    <col min="7702" max="7702" width="2.5703125" style="1" customWidth="1"/>
    <col min="7703" max="7703" width="3.140625" style="1" customWidth="1"/>
    <col min="7704" max="7704" width="1.42578125" style="1" customWidth="1"/>
    <col min="7705" max="7705" width="1.5703125" style="1" customWidth="1"/>
    <col min="7706" max="7706" width="2" style="1" customWidth="1"/>
    <col min="7707" max="7707" width="1.140625" style="1" customWidth="1"/>
    <col min="7708" max="7708" width="1.42578125" style="1" customWidth="1"/>
    <col min="7709" max="7709" width="2.28515625" style="1" customWidth="1"/>
    <col min="7710" max="7710" width="1.28515625" style="1" customWidth="1"/>
    <col min="7711" max="7711" width="1.85546875" style="1" customWidth="1"/>
    <col min="7712" max="7712" width="1.5703125" style="1" customWidth="1"/>
    <col min="7713" max="7713" width="1.28515625" style="1" customWidth="1"/>
    <col min="7714" max="7714" width="0.85546875" style="1" customWidth="1"/>
    <col min="7715" max="7717" width="1.7109375" style="1" customWidth="1"/>
    <col min="7718" max="7718" width="1.28515625" style="1" customWidth="1"/>
    <col min="7719" max="7719" width="2.42578125" style="1" customWidth="1"/>
    <col min="7720" max="7720" width="3.42578125" style="1" customWidth="1"/>
    <col min="7721" max="7721" width="1.42578125" style="1" customWidth="1"/>
    <col min="7722" max="7722" width="1.5703125" style="1" customWidth="1"/>
    <col min="7723" max="7723" width="1" style="1" customWidth="1"/>
    <col min="7724" max="7724" width="4" style="1" customWidth="1"/>
    <col min="7725" max="7725" width="2.42578125" style="1" customWidth="1"/>
    <col min="7726" max="7726" width="0.85546875" style="1" customWidth="1"/>
    <col min="7727" max="7727" width="1.28515625" style="1" customWidth="1"/>
    <col min="7728" max="7728" width="0.85546875" style="1" customWidth="1"/>
    <col min="7729" max="7729" width="2.42578125" style="1" customWidth="1"/>
    <col min="7730" max="7730" width="0.7109375" style="1" customWidth="1"/>
    <col min="7731" max="7731" width="3.42578125" style="1" customWidth="1"/>
    <col min="7732" max="7734" width="3.5703125" style="1" customWidth="1"/>
    <col min="7735" max="7735" width="1.28515625" style="1" customWidth="1"/>
    <col min="7736" max="7936" width="9.140625" style="1"/>
    <col min="7937" max="7938" width="2.7109375" style="1" customWidth="1"/>
    <col min="7939" max="7939" width="3.28515625" style="1" customWidth="1"/>
    <col min="7940" max="7940" width="0.85546875" style="1" customWidth="1"/>
    <col min="7941" max="7941" width="1.85546875" style="1" customWidth="1"/>
    <col min="7942" max="7942" width="11.7109375" style="1" customWidth="1"/>
    <col min="7943" max="7943" width="5.5703125" style="1" customWidth="1"/>
    <col min="7944" max="7944" width="1.85546875" style="1" customWidth="1"/>
    <col min="7945" max="7945" width="1.42578125" style="1" customWidth="1"/>
    <col min="7946" max="7946" width="1.140625" style="1" customWidth="1"/>
    <col min="7947" max="7947" width="3.5703125" style="1" customWidth="1"/>
    <col min="7948" max="7948" width="0.85546875" style="1" customWidth="1"/>
    <col min="7949" max="7949" width="1.5703125" style="1" customWidth="1"/>
    <col min="7950" max="7950" width="2.42578125" style="1" customWidth="1"/>
    <col min="7951" max="7951" width="1.28515625" style="1" customWidth="1"/>
    <col min="7952" max="7952" width="0.85546875" style="1" customWidth="1"/>
    <col min="7953" max="7953" width="1" style="1" customWidth="1"/>
    <col min="7954" max="7954" width="1.42578125" style="1" customWidth="1"/>
    <col min="7955" max="7955" width="2.140625" style="1" customWidth="1"/>
    <col min="7956" max="7956" width="3.7109375" style="1" customWidth="1"/>
    <col min="7957" max="7957" width="1.28515625" style="1" customWidth="1"/>
    <col min="7958" max="7958" width="2.5703125" style="1" customWidth="1"/>
    <col min="7959" max="7959" width="3.140625" style="1" customWidth="1"/>
    <col min="7960" max="7960" width="1.42578125" style="1" customWidth="1"/>
    <col min="7961" max="7961" width="1.5703125" style="1" customWidth="1"/>
    <col min="7962" max="7962" width="2" style="1" customWidth="1"/>
    <col min="7963" max="7963" width="1.140625" style="1" customWidth="1"/>
    <col min="7964" max="7964" width="1.42578125" style="1" customWidth="1"/>
    <col min="7965" max="7965" width="2.28515625" style="1" customWidth="1"/>
    <col min="7966" max="7966" width="1.28515625" style="1" customWidth="1"/>
    <col min="7967" max="7967" width="1.85546875" style="1" customWidth="1"/>
    <col min="7968" max="7968" width="1.5703125" style="1" customWidth="1"/>
    <col min="7969" max="7969" width="1.28515625" style="1" customWidth="1"/>
    <col min="7970" max="7970" width="0.85546875" style="1" customWidth="1"/>
    <col min="7971" max="7973" width="1.7109375" style="1" customWidth="1"/>
    <col min="7974" max="7974" width="1.28515625" style="1" customWidth="1"/>
    <col min="7975" max="7975" width="2.42578125" style="1" customWidth="1"/>
    <col min="7976" max="7976" width="3.42578125" style="1" customWidth="1"/>
    <col min="7977" max="7977" width="1.42578125" style="1" customWidth="1"/>
    <col min="7978" max="7978" width="1.5703125" style="1" customWidth="1"/>
    <col min="7979" max="7979" width="1" style="1" customWidth="1"/>
    <col min="7980" max="7980" width="4" style="1" customWidth="1"/>
    <col min="7981" max="7981" width="2.42578125" style="1" customWidth="1"/>
    <col min="7982" max="7982" width="0.85546875" style="1" customWidth="1"/>
    <col min="7983" max="7983" width="1.28515625" style="1" customWidth="1"/>
    <col min="7984" max="7984" width="0.85546875" style="1" customWidth="1"/>
    <col min="7985" max="7985" width="2.42578125" style="1" customWidth="1"/>
    <col min="7986" max="7986" width="0.7109375" style="1" customWidth="1"/>
    <col min="7987" max="7987" width="3.42578125" style="1" customWidth="1"/>
    <col min="7988" max="7990" width="3.5703125" style="1" customWidth="1"/>
    <col min="7991" max="7991" width="1.28515625" style="1" customWidth="1"/>
    <col min="7992" max="8192" width="9.140625" style="1"/>
    <col min="8193" max="8194" width="2.7109375" style="1" customWidth="1"/>
    <col min="8195" max="8195" width="3.28515625" style="1" customWidth="1"/>
    <col min="8196" max="8196" width="0.85546875" style="1" customWidth="1"/>
    <col min="8197" max="8197" width="1.85546875" style="1" customWidth="1"/>
    <col min="8198" max="8198" width="11.7109375" style="1" customWidth="1"/>
    <col min="8199" max="8199" width="5.5703125" style="1" customWidth="1"/>
    <col min="8200" max="8200" width="1.85546875" style="1" customWidth="1"/>
    <col min="8201" max="8201" width="1.42578125" style="1" customWidth="1"/>
    <col min="8202" max="8202" width="1.140625" style="1" customWidth="1"/>
    <col min="8203" max="8203" width="3.5703125" style="1" customWidth="1"/>
    <col min="8204" max="8204" width="0.85546875" style="1" customWidth="1"/>
    <col min="8205" max="8205" width="1.5703125" style="1" customWidth="1"/>
    <col min="8206" max="8206" width="2.42578125" style="1" customWidth="1"/>
    <col min="8207" max="8207" width="1.28515625" style="1" customWidth="1"/>
    <col min="8208" max="8208" width="0.85546875" style="1" customWidth="1"/>
    <col min="8209" max="8209" width="1" style="1" customWidth="1"/>
    <col min="8210" max="8210" width="1.42578125" style="1" customWidth="1"/>
    <col min="8211" max="8211" width="2.140625" style="1" customWidth="1"/>
    <col min="8212" max="8212" width="3.7109375" style="1" customWidth="1"/>
    <col min="8213" max="8213" width="1.28515625" style="1" customWidth="1"/>
    <col min="8214" max="8214" width="2.5703125" style="1" customWidth="1"/>
    <col min="8215" max="8215" width="3.140625" style="1" customWidth="1"/>
    <col min="8216" max="8216" width="1.42578125" style="1" customWidth="1"/>
    <col min="8217" max="8217" width="1.5703125" style="1" customWidth="1"/>
    <col min="8218" max="8218" width="2" style="1" customWidth="1"/>
    <col min="8219" max="8219" width="1.140625" style="1" customWidth="1"/>
    <col min="8220" max="8220" width="1.42578125" style="1" customWidth="1"/>
    <col min="8221" max="8221" width="2.28515625" style="1" customWidth="1"/>
    <col min="8222" max="8222" width="1.28515625" style="1" customWidth="1"/>
    <col min="8223" max="8223" width="1.85546875" style="1" customWidth="1"/>
    <col min="8224" max="8224" width="1.5703125" style="1" customWidth="1"/>
    <col min="8225" max="8225" width="1.28515625" style="1" customWidth="1"/>
    <col min="8226" max="8226" width="0.85546875" style="1" customWidth="1"/>
    <col min="8227" max="8229" width="1.7109375" style="1" customWidth="1"/>
    <col min="8230" max="8230" width="1.28515625" style="1" customWidth="1"/>
    <col min="8231" max="8231" width="2.42578125" style="1" customWidth="1"/>
    <col min="8232" max="8232" width="3.42578125" style="1" customWidth="1"/>
    <col min="8233" max="8233" width="1.42578125" style="1" customWidth="1"/>
    <col min="8234" max="8234" width="1.5703125" style="1" customWidth="1"/>
    <col min="8235" max="8235" width="1" style="1" customWidth="1"/>
    <col min="8236" max="8236" width="4" style="1" customWidth="1"/>
    <col min="8237" max="8237" width="2.42578125" style="1" customWidth="1"/>
    <col min="8238" max="8238" width="0.85546875" style="1" customWidth="1"/>
    <col min="8239" max="8239" width="1.28515625" style="1" customWidth="1"/>
    <col min="8240" max="8240" width="0.85546875" style="1" customWidth="1"/>
    <col min="8241" max="8241" width="2.42578125" style="1" customWidth="1"/>
    <col min="8242" max="8242" width="0.7109375" style="1" customWidth="1"/>
    <col min="8243" max="8243" width="3.42578125" style="1" customWidth="1"/>
    <col min="8244" max="8246" width="3.5703125" style="1" customWidth="1"/>
    <col min="8247" max="8247" width="1.28515625" style="1" customWidth="1"/>
    <col min="8248" max="8448" width="9.140625" style="1"/>
    <col min="8449" max="8450" width="2.7109375" style="1" customWidth="1"/>
    <col min="8451" max="8451" width="3.28515625" style="1" customWidth="1"/>
    <col min="8452" max="8452" width="0.85546875" style="1" customWidth="1"/>
    <col min="8453" max="8453" width="1.85546875" style="1" customWidth="1"/>
    <col min="8454" max="8454" width="11.7109375" style="1" customWidth="1"/>
    <col min="8455" max="8455" width="5.5703125" style="1" customWidth="1"/>
    <col min="8456" max="8456" width="1.85546875" style="1" customWidth="1"/>
    <col min="8457" max="8457" width="1.42578125" style="1" customWidth="1"/>
    <col min="8458" max="8458" width="1.140625" style="1" customWidth="1"/>
    <col min="8459" max="8459" width="3.5703125" style="1" customWidth="1"/>
    <col min="8460" max="8460" width="0.85546875" style="1" customWidth="1"/>
    <col min="8461" max="8461" width="1.5703125" style="1" customWidth="1"/>
    <col min="8462" max="8462" width="2.42578125" style="1" customWidth="1"/>
    <col min="8463" max="8463" width="1.28515625" style="1" customWidth="1"/>
    <col min="8464" max="8464" width="0.85546875" style="1" customWidth="1"/>
    <col min="8465" max="8465" width="1" style="1" customWidth="1"/>
    <col min="8466" max="8466" width="1.42578125" style="1" customWidth="1"/>
    <col min="8467" max="8467" width="2.140625" style="1" customWidth="1"/>
    <col min="8468" max="8468" width="3.7109375" style="1" customWidth="1"/>
    <col min="8469" max="8469" width="1.28515625" style="1" customWidth="1"/>
    <col min="8470" max="8470" width="2.5703125" style="1" customWidth="1"/>
    <col min="8471" max="8471" width="3.140625" style="1" customWidth="1"/>
    <col min="8472" max="8472" width="1.42578125" style="1" customWidth="1"/>
    <col min="8473" max="8473" width="1.5703125" style="1" customWidth="1"/>
    <col min="8474" max="8474" width="2" style="1" customWidth="1"/>
    <col min="8475" max="8475" width="1.140625" style="1" customWidth="1"/>
    <col min="8476" max="8476" width="1.42578125" style="1" customWidth="1"/>
    <col min="8477" max="8477" width="2.28515625" style="1" customWidth="1"/>
    <col min="8478" max="8478" width="1.28515625" style="1" customWidth="1"/>
    <col min="8479" max="8479" width="1.85546875" style="1" customWidth="1"/>
    <col min="8480" max="8480" width="1.5703125" style="1" customWidth="1"/>
    <col min="8481" max="8481" width="1.28515625" style="1" customWidth="1"/>
    <col min="8482" max="8482" width="0.85546875" style="1" customWidth="1"/>
    <col min="8483" max="8485" width="1.7109375" style="1" customWidth="1"/>
    <col min="8486" max="8486" width="1.28515625" style="1" customWidth="1"/>
    <col min="8487" max="8487" width="2.42578125" style="1" customWidth="1"/>
    <col min="8488" max="8488" width="3.42578125" style="1" customWidth="1"/>
    <col min="8489" max="8489" width="1.42578125" style="1" customWidth="1"/>
    <col min="8490" max="8490" width="1.5703125" style="1" customWidth="1"/>
    <col min="8491" max="8491" width="1" style="1" customWidth="1"/>
    <col min="8492" max="8492" width="4" style="1" customWidth="1"/>
    <col min="8493" max="8493" width="2.42578125" style="1" customWidth="1"/>
    <col min="8494" max="8494" width="0.85546875" style="1" customWidth="1"/>
    <col min="8495" max="8495" width="1.28515625" style="1" customWidth="1"/>
    <col min="8496" max="8496" width="0.85546875" style="1" customWidth="1"/>
    <col min="8497" max="8497" width="2.42578125" style="1" customWidth="1"/>
    <col min="8498" max="8498" width="0.7109375" style="1" customWidth="1"/>
    <col min="8499" max="8499" width="3.42578125" style="1" customWidth="1"/>
    <col min="8500" max="8502" width="3.5703125" style="1" customWidth="1"/>
    <col min="8503" max="8503" width="1.28515625" style="1" customWidth="1"/>
    <col min="8504" max="8704" width="9.140625" style="1"/>
    <col min="8705" max="8706" width="2.7109375" style="1" customWidth="1"/>
    <col min="8707" max="8707" width="3.28515625" style="1" customWidth="1"/>
    <col min="8708" max="8708" width="0.85546875" style="1" customWidth="1"/>
    <col min="8709" max="8709" width="1.85546875" style="1" customWidth="1"/>
    <col min="8710" max="8710" width="11.7109375" style="1" customWidth="1"/>
    <col min="8711" max="8711" width="5.5703125" style="1" customWidth="1"/>
    <col min="8712" max="8712" width="1.85546875" style="1" customWidth="1"/>
    <col min="8713" max="8713" width="1.42578125" style="1" customWidth="1"/>
    <col min="8714" max="8714" width="1.140625" style="1" customWidth="1"/>
    <col min="8715" max="8715" width="3.5703125" style="1" customWidth="1"/>
    <col min="8716" max="8716" width="0.85546875" style="1" customWidth="1"/>
    <col min="8717" max="8717" width="1.5703125" style="1" customWidth="1"/>
    <col min="8718" max="8718" width="2.42578125" style="1" customWidth="1"/>
    <col min="8719" max="8719" width="1.28515625" style="1" customWidth="1"/>
    <col min="8720" max="8720" width="0.85546875" style="1" customWidth="1"/>
    <col min="8721" max="8721" width="1" style="1" customWidth="1"/>
    <col min="8722" max="8722" width="1.42578125" style="1" customWidth="1"/>
    <col min="8723" max="8723" width="2.140625" style="1" customWidth="1"/>
    <col min="8724" max="8724" width="3.7109375" style="1" customWidth="1"/>
    <col min="8725" max="8725" width="1.28515625" style="1" customWidth="1"/>
    <col min="8726" max="8726" width="2.5703125" style="1" customWidth="1"/>
    <col min="8727" max="8727" width="3.140625" style="1" customWidth="1"/>
    <col min="8728" max="8728" width="1.42578125" style="1" customWidth="1"/>
    <col min="8729" max="8729" width="1.5703125" style="1" customWidth="1"/>
    <col min="8730" max="8730" width="2" style="1" customWidth="1"/>
    <col min="8731" max="8731" width="1.140625" style="1" customWidth="1"/>
    <col min="8732" max="8732" width="1.42578125" style="1" customWidth="1"/>
    <col min="8733" max="8733" width="2.28515625" style="1" customWidth="1"/>
    <col min="8734" max="8734" width="1.28515625" style="1" customWidth="1"/>
    <col min="8735" max="8735" width="1.85546875" style="1" customWidth="1"/>
    <col min="8736" max="8736" width="1.5703125" style="1" customWidth="1"/>
    <col min="8737" max="8737" width="1.28515625" style="1" customWidth="1"/>
    <col min="8738" max="8738" width="0.85546875" style="1" customWidth="1"/>
    <col min="8739" max="8741" width="1.7109375" style="1" customWidth="1"/>
    <col min="8742" max="8742" width="1.28515625" style="1" customWidth="1"/>
    <col min="8743" max="8743" width="2.42578125" style="1" customWidth="1"/>
    <col min="8744" max="8744" width="3.42578125" style="1" customWidth="1"/>
    <col min="8745" max="8745" width="1.42578125" style="1" customWidth="1"/>
    <col min="8746" max="8746" width="1.5703125" style="1" customWidth="1"/>
    <col min="8747" max="8747" width="1" style="1" customWidth="1"/>
    <col min="8748" max="8748" width="4" style="1" customWidth="1"/>
    <col min="8749" max="8749" width="2.42578125" style="1" customWidth="1"/>
    <col min="8750" max="8750" width="0.85546875" style="1" customWidth="1"/>
    <col min="8751" max="8751" width="1.28515625" style="1" customWidth="1"/>
    <col min="8752" max="8752" width="0.85546875" style="1" customWidth="1"/>
    <col min="8753" max="8753" width="2.42578125" style="1" customWidth="1"/>
    <col min="8754" max="8754" width="0.7109375" style="1" customWidth="1"/>
    <col min="8755" max="8755" width="3.42578125" style="1" customWidth="1"/>
    <col min="8756" max="8758" width="3.5703125" style="1" customWidth="1"/>
    <col min="8759" max="8759" width="1.28515625" style="1" customWidth="1"/>
    <col min="8760" max="8960" width="9.140625" style="1"/>
    <col min="8961" max="8962" width="2.7109375" style="1" customWidth="1"/>
    <col min="8963" max="8963" width="3.28515625" style="1" customWidth="1"/>
    <col min="8964" max="8964" width="0.85546875" style="1" customWidth="1"/>
    <col min="8965" max="8965" width="1.85546875" style="1" customWidth="1"/>
    <col min="8966" max="8966" width="11.7109375" style="1" customWidth="1"/>
    <col min="8967" max="8967" width="5.5703125" style="1" customWidth="1"/>
    <col min="8968" max="8968" width="1.85546875" style="1" customWidth="1"/>
    <col min="8969" max="8969" width="1.42578125" style="1" customWidth="1"/>
    <col min="8970" max="8970" width="1.140625" style="1" customWidth="1"/>
    <col min="8971" max="8971" width="3.5703125" style="1" customWidth="1"/>
    <col min="8972" max="8972" width="0.85546875" style="1" customWidth="1"/>
    <col min="8973" max="8973" width="1.5703125" style="1" customWidth="1"/>
    <col min="8974" max="8974" width="2.42578125" style="1" customWidth="1"/>
    <col min="8975" max="8975" width="1.28515625" style="1" customWidth="1"/>
    <col min="8976" max="8976" width="0.85546875" style="1" customWidth="1"/>
    <col min="8977" max="8977" width="1" style="1" customWidth="1"/>
    <col min="8978" max="8978" width="1.42578125" style="1" customWidth="1"/>
    <col min="8979" max="8979" width="2.140625" style="1" customWidth="1"/>
    <col min="8980" max="8980" width="3.7109375" style="1" customWidth="1"/>
    <col min="8981" max="8981" width="1.28515625" style="1" customWidth="1"/>
    <col min="8982" max="8982" width="2.5703125" style="1" customWidth="1"/>
    <col min="8983" max="8983" width="3.140625" style="1" customWidth="1"/>
    <col min="8984" max="8984" width="1.42578125" style="1" customWidth="1"/>
    <col min="8985" max="8985" width="1.5703125" style="1" customWidth="1"/>
    <col min="8986" max="8986" width="2" style="1" customWidth="1"/>
    <col min="8987" max="8987" width="1.140625" style="1" customWidth="1"/>
    <col min="8988" max="8988" width="1.42578125" style="1" customWidth="1"/>
    <col min="8989" max="8989" width="2.28515625" style="1" customWidth="1"/>
    <col min="8990" max="8990" width="1.28515625" style="1" customWidth="1"/>
    <col min="8991" max="8991" width="1.85546875" style="1" customWidth="1"/>
    <col min="8992" max="8992" width="1.5703125" style="1" customWidth="1"/>
    <col min="8993" max="8993" width="1.28515625" style="1" customWidth="1"/>
    <col min="8994" max="8994" width="0.85546875" style="1" customWidth="1"/>
    <col min="8995" max="8997" width="1.7109375" style="1" customWidth="1"/>
    <col min="8998" max="8998" width="1.28515625" style="1" customWidth="1"/>
    <col min="8999" max="8999" width="2.42578125" style="1" customWidth="1"/>
    <col min="9000" max="9000" width="3.42578125" style="1" customWidth="1"/>
    <col min="9001" max="9001" width="1.42578125" style="1" customWidth="1"/>
    <col min="9002" max="9002" width="1.5703125" style="1" customWidth="1"/>
    <col min="9003" max="9003" width="1" style="1" customWidth="1"/>
    <col min="9004" max="9004" width="4" style="1" customWidth="1"/>
    <col min="9005" max="9005" width="2.42578125" style="1" customWidth="1"/>
    <col min="9006" max="9006" width="0.85546875" style="1" customWidth="1"/>
    <col min="9007" max="9007" width="1.28515625" style="1" customWidth="1"/>
    <col min="9008" max="9008" width="0.85546875" style="1" customWidth="1"/>
    <col min="9009" max="9009" width="2.42578125" style="1" customWidth="1"/>
    <col min="9010" max="9010" width="0.7109375" style="1" customWidth="1"/>
    <col min="9011" max="9011" width="3.42578125" style="1" customWidth="1"/>
    <col min="9012" max="9014" width="3.5703125" style="1" customWidth="1"/>
    <col min="9015" max="9015" width="1.28515625" style="1" customWidth="1"/>
    <col min="9016" max="9216" width="9.140625" style="1"/>
    <col min="9217" max="9218" width="2.7109375" style="1" customWidth="1"/>
    <col min="9219" max="9219" width="3.28515625" style="1" customWidth="1"/>
    <col min="9220" max="9220" width="0.85546875" style="1" customWidth="1"/>
    <col min="9221" max="9221" width="1.85546875" style="1" customWidth="1"/>
    <col min="9222" max="9222" width="11.7109375" style="1" customWidth="1"/>
    <col min="9223" max="9223" width="5.5703125" style="1" customWidth="1"/>
    <col min="9224" max="9224" width="1.85546875" style="1" customWidth="1"/>
    <col min="9225" max="9225" width="1.42578125" style="1" customWidth="1"/>
    <col min="9226" max="9226" width="1.140625" style="1" customWidth="1"/>
    <col min="9227" max="9227" width="3.5703125" style="1" customWidth="1"/>
    <col min="9228" max="9228" width="0.85546875" style="1" customWidth="1"/>
    <col min="9229" max="9229" width="1.5703125" style="1" customWidth="1"/>
    <col min="9230" max="9230" width="2.42578125" style="1" customWidth="1"/>
    <col min="9231" max="9231" width="1.28515625" style="1" customWidth="1"/>
    <col min="9232" max="9232" width="0.85546875" style="1" customWidth="1"/>
    <col min="9233" max="9233" width="1" style="1" customWidth="1"/>
    <col min="9234" max="9234" width="1.42578125" style="1" customWidth="1"/>
    <col min="9235" max="9235" width="2.140625" style="1" customWidth="1"/>
    <col min="9236" max="9236" width="3.7109375" style="1" customWidth="1"/>
    <col min="9237" max="9237" width="1.28515625" style="1" customWidth="1"/>
    <col min="9238" max="9238" width="2.5703125" style="1" customWidth="1"/>
    <col min="9239" max="9239" width="3.140625" style="1" customWidth="1"/>
    <col min="9240" max="9240" width="1.42578125" style="1" customWidth="1"/>
    <col min="9241" max="9241" width="1.5703125" style="1" customWidth="1"/>
    <col min="9242" max="9242" width="2" style="1" customWidth="1"/>
    <col min="9243" max="9243" width="1.140625" style="1" customWidth="1"/>
    <col min="9244" max="9244" width="1.42578125" style="1" customWidth="1"/>
    <col min="9245" max="9245" width="2.28515625" style="1" customWidth="1"/>
    <col min="9246" max="9246" width="1.28515625" style="1" customWidth="1"/>
    <col min="9247" max="9247" width="1.85546875" style="1" customWidth="1"/>
    <col min="9248" max="9248" width="1.5703125" style="1" customWidth="1"/>
    <col min="9249" max="9249" width="1.28515625" style="1" customWidth="1"/>
    <col min="9250" max="9250" width="0.85546875" style="1" customWidth="1"/>
    <col min="9251" max="9253" width="1.7109375" style="1" customWidth="1"/>
    <col min="9254" max="9254" width="1.28515625" style="1" customWidth="1"/>
    <col min="9255" max="9255" width="2.42578125" style="1" customWidth="1"/>
    <col min="9256" max="9256" width="3.42578125" style="1" customWidth="1"/>
    <col min="9257" max="9257" width="1.42578125" style="1" customWidth="1"/>
    <col min="9258" max="9258" width="1.5703125" style="1" customWidth="1"/>
    <col min="9259" max="9259" width="1" style="1" customWidth="1"/>
    <col min="9260" max="9260" width="4" style="1" customWidth="1"/>
    <col min="9261" max="9261" width="2.42578125" style="1" customWidth="1"/>
    <col min="9262" max="9262" width="0.85546875" style="1" customWidth="1"/>
    <col min="9263" max="9263" width="1.28515625" style="1" customWidth="1"/>
    <col min="9264" max="9264" width="0.85546875" style="1" customWidth="1"/>
    <col min="9265" max="9265" width="2.42578125" style="1" customWidth="1"/>
    <col min="9266" max="9266" width="0.7109375" style="1" customWidth="1"/>
    <col min="9267" max="9267" width="3.42578125" style="1" customWidth="1"/>
    <col min="9268" max="9270" width="3.5703125" style="1" customWidth="1"/>
    <col min="9271" max="9271" width="1.28515625" style="1" customWidth="1"/>
    <col min="9272" max="9472" width="9.140625" style="1"/>
    <col min="9473" max="9474" width="2.7109375" style="1" customWidth="1"/>
    <col min="9475" max="9475" width="3.28515625" style="1" customWidth="1"/>
    <col min="9476" max="9476" width="0.85546875" style="1" customWidth="1"/>
    <col min="9477" max="9477" width="1.85546875" style="1" customWidth="1"/>
    <col min="9478" max="9478" width="11.7109375" style="1" customWidth="1"/>
    <col min="9479" max="9479" width="5.5703125" style="1" customWidth="1"/>
    <col min="9480" max="9480" width="1.85546875" style="1" customWidth="1"/>
    <col min="9481" max="9481" width="1.42578125" style="1" customWidth="1"/>
    <col min="9482" max="9482" width="1.140625" style="1" customWidth="1"/>
    <col min="9483" max="9483" width="3.5703125" style="1" customWidth="1"/>
    <col min="9484" max="9484" width="0.85546875" style="1" customWidth="1"/>
    <col min="9485" max="9485" width="1.5703125" style="1" customWidth="1"/>
    <col min="9486" max="9486" width="2.42578125" style="1" customWidth="1"/>
    <col min="9487" max="9487" width="1.28515625" style="1" customWidth="1"/>
    <col min="9488" max="9488" width="0.85546875" style="1" customWidth="1"/>
    <col min="9489" max="9489" width="1" style="1" customWidth="1"/>
    <col min="9490" max="9490" width="1.42578125" style="1" customWidth="1"/>
    <col min="9491" max="9491" width="2.140625" style="1" customWidth="1"/>
    <col min="9492" max="9492" width="3.7109375" style="1" customWidth="1"/>
    <col min="9493" max="9493" width="1.28515625" style="1" customWidth="1"/>
    <col min="9494" max="9494" width="2.5703125" style="1" customWidth="1"/>
    <col min="9495" max="9495" width="3.140625" style="1" customWidth="1"/>
    <col min="9496" max="9496" width="1.42578125" style="1" customWidth="1"/>
    <col min="9497" max="9497" width="1.5703125" style="1" customWidth="1"/>
    <col min="9498" max="9498" width="2" style="1" customWidth="1"/>
    <col min="9499" max="9499" width="1.140625" style="1" customWidth="1"/>
    <col min="9500" max="9500" width="1.42578125" style="1" customWidth="1"/>
    <col min="9501" max="9501" width="2.28515625" style="1" customWidth="1"/>
    <col min="9502" max="9502" width="1.28515625" style="1" customWidth="1"/>
    <col min="9503" max="9503" width="1.85546875" style="1" customWidth="1"/>
    <col min="9504" max="9504" width="1.5703125" style="1" customWidth="1"/>
    <col min="9505" max="9505" width="1.28515625" style="1" customWidth="1"/>
    <col min="9506" max="9506" width="0.85546875" style="1" customWidth="1"/>
    <col min="9507" max="9509" width="1.7109375" style="1" customWidth="1"/>
    <col min="9510" max="9510" width="1.28515625" style="1" customWidth="1"/>
    <col min="9511" max="9511" width="2.42578125" style="1" customWidth="1"/>
    <col min="9512" max="9512" width="3.42578125" style="1" customWidth="1"/>
    <col min="9513" max="9513" width="1.42578125" style="1" customWidth="1"/>
    <col min="9514" max="9514" width="1.5703125" style="1" customWidth="1"/>
    <col min="9515" max="9515" width="1" style="1" customWidth="1"/>
    <col min="9516" max="9516" width="4" style="1" customWidth="1"/>
    <col min="9517" max="9517" width="2.42578125" style="1" customWidth="1"/>
    <col min="9518" max="9518" width="0.85546875" style="1" customWidth="1"/>
    <col min="9519" max="9519" width="1.28515625" style="1" customWidth="1"/>
    <col min="9520" max="9520" width="0.85546875" style="1" customWidth="1"/>
    <col min="9521" max="9521" width="2.42578125" style="1" customWidth="1"/>
    <col min="9522" max="9522" width="0.7109375" style="1" customWidth="1"/>
    <col min="9523" max="9523" width="3.42578125" style="1" customWidth="1"/>
    <col min="9524" max="9526" width="3.5703125" style="1" customWidth="1"/>
    <col min="9527" max="9527" width="1.28515625" style="1" customWidth="1"/>
    <col min="9528" max="9728" width="9.140625" style="1"/>
    <col min="9729" max="9730" width="2.7109375" style="1" customWidth="1"/>
    <col min="9731" max="9731" width="3.28515625" style="1" customWidth="1"/>
    <col min="9732" max="9732" width="0.85546875" style="1" customWidth="1"/>
    <col min="9733" max="9733" width="1.85546875" style="1" customWidth="1"/>
    <col min="9734" max="9734" width="11.7109375" style="1" customWidth="1"/>
    <col min="9735" max="9735" width="5.5703125" style="1" customWidth="1"/>
    <col min="9736" max="9736" width="1.85546875" style="1" customWidth="1"/>
    <col min="9737" max="9737" width="1.42578125" style="1" customWidth="1"/>
    <col min="9738" max="9738" width="1.140625" style="1" customWidth="1"/>
    <col min="9739" max="9739" width="3.5703125" style="1" customWidth="1"/>
    <col min="9740" max="9740" width="0.85546875" style="1" customWidth="1"/>
    <col min="9741" max="9741" width="1.5703125" style="1" customWidth="1"/>
    <col min="9742" max="9742" width="2.42578125" style="1" customWidth="1"/>
    <col min="9743" max="9743" width="1.28515625" style="1" customWidth="1"/>
    <col min="9744" max="9744" width="0.85546875" style="1" customWidth="1"/>
    <col min="9745" max="9745" width="1" style="1" customWidth="1"/>
    <col min="9746" max="9746" width="1.42578125" style="1" customWidth="1"/>
    <col min="9747" max="9747" width="2.140625" style="1" customWidth="1"/>
    <col min="9748" max="9748" width="3.7109375" style="1" customWidth="1"/>
    <col min="9749" max="9749" width="1.28515625" style="1" customWidth="1"/>
    <col min="9750" max="9750" width="2.5703125" style="1" customWidth="1"/>
    <col min="9751" max="9751" width="3.140625" style="1" customWidth="1"/>
    <col min="9752" max="9752" width="1.42578125" style="1" customWidth="1"/>
    <col min="9753" max="9753" width="1.5703125" style="1" customWidth="1"/>
    <col min="9754" max="9754" width="2" style="1" customWidth="1"/>
    <col min="9755" max="9755" width="1.140625" style="1" customWidth="1"/>
    <col min="9756" max="9756" width="1.42578125" style="1" customWidth="1"/>
    <col min="9757" max="9757" width="2.28515625" style="1" customWidth="1"/>
    <col min="9758" max="9758" width="1.28515625" style="1" customWidth="1"/>
    <col min="9759" max="9759" width="1.85546875" style="1" customWidth="1"/>
    <col min="9760" max="9760" width="1.5703125" style="1" customWidth="1"/>
    <col min="9761" max="9761" width="1.28515625" style="1" customWidth="1"/>
    <col min="9762" max="9762" width="0.85546875" style="1" customWidth="1"/>
    <col min="9763" max="9765" width="1.7109375" style="1" customWidth="1"/>
    <col min="9766" max="9766" width="1.28515625" style="1" customWidth="1"/>
    <col min="9767" max="9767" width="2.42578125" style="1" customWidth="1"/>
    <col min="9768" max="9768" width="3.42578125" style="1" customWidth="1"/>
    <col min="9769" max="9769" width="1.42578125" style="1" customWidth="1"/>
    <col min="9770" max="9770" width="1.5703125" style="1" customWidth="1"/>
    <col min="9771" max="9771" width="1" style="1" customWidth="1"/>
    <col min="9772" max="9772" width="4" style="1" customWidth="1"/>
    <col min="9773" max="9773" width="2.42578125" style="1" customWidth="1"/>
    <col min="9774" max="9774" width="0.85546875" style="1" customWidth="1"/>
    <col min="9775" max="9775" width="1.28515625" style="1" customWidth="1"/>
    <col min="9776" max="9776" width="0.85546875" style="1" customWidth="1"/>
    <col min="9777" max="9777" width="2.42578125" style="1" customWidth="1"/>
    <col min="9778" max="9778" width="0.7109375" style="1" customWidth="1"/>
    <col min="9779" max="9779" width="3.42578125" style="1" customWidth="1"/>
    <col min="9780" max="9782" width="3.5703125" style="1" customWidth="1"/>
    <col min="9783" max="9783" width="1.28515625" style="1" customWidth="1"/>
    <col min="9784" max="9984" width="9.140625" style="1"/>
    <col min="9985" max="9986" width="2.7109375" style="1" customWidth="1"/>
    <col min="9987" max="9987" width="3.28515625" style="1" customWidth="1"/>
    <col min="9988" max="9988" width="0.85546875" style="1" customWidth="1"/>
    <col min="9989" max="9989" width="1.85546875" style="1" customWidth="1"/>
    <col min="9990" max="9990" width="11.7109375" style="1" customWidth="1"/>
    <col min="9991" max="9991" width="5.5703125" style="1" customWidth="1"/>
    <col min="9992" max="9992" width="1.85546875" style="1" customWidth="1"/>
    <col min="9993" max="9993" width="1.42578125" style="1" customWidth="1"/>
    <col min="9994" max="9994" width="1.140625" style="1" customWidth="1"/>
    <col min="9995" max="9995" width="3.5703125" style="1" customWidth="1"/>
    <col min="9996" max="9996" width="0.85546875" style="1" customWidth="1"/>
    <col min="9997" max="9997" width="1.5703125" style="1" customWidth="1"/>
    <col min="9998" max="9998" width="2.42578125" style="1" customWidth="1"/>
    <col min="9999" max="9999" width="1.28515625" style="1" customWidth="1"/>
    <col min="10000" max="10000" width="0.85546875" style="1" customWidth="1"/>
    <col min="10001" max="10001" width="1" style="1" customWidth="1"/>
    <col min="10002" max="10002" width="1.42578125" style="1" customWidth="1"/>
    <col min="10003" max="10003" width="2.140625" style="1" customWidth="1"/>
    <col min="10004" max="10004" width="3.7109375" style="1" customWidth="1"/>
    <col min="10005" max="10005" width="1.28515625" style="1" customWidth="1"/>
    <col min="10006" max="10006" width="2.5703125" style="1" customWidth="1"/>
    <col min="10007" max="10007" width="3.140625" style="1" customWidth="1"/>
    <col min="10008" max="10008" width="1.42578125" style="1" customWidth="1"/>
    <col min="10009" max="10009" width="1.5703125" style="1" customWidth="1"/>
    <col min="10010" max="10010" width="2" style="1" customWidth="1"/>
    <col min="10011" max="10011" width="1.140625" style="1" customWidth="1"/>
    <col min="10012" max="10012" width="1.42578125" style="1" customWidth="1"/>
    <col min="10013" max="10013" width="2.28515625" style="1" customWidth="1"/>
    <col min="10014" max="10014" width="1.28515625" style="1" customWidth="1"/>
    <col min="10015" max="10015" width="1.85546875" style="1" customWidth="1"/>
    <col min="10016" max="10016" width="1.5703125" style="1" customWidth="1"/>
    <col min="10017" max="10017" width="1.28515625" style="1" customWidth="1"/>
    <col min="10018" max="10018" width="0.85546875" style="1" customWidth="1"/>
    <col min="10019" max="10021" width="1.7109375" style="1" customWidth="1"/>
    <col min="10022" max="10022" width="1.28515625" style="1" customWidth="1"/>
    <col min="10023" max="10023" width="2.42578125" style="1" customWidth="1"/>
    <col min="10024" max="10024" width="3.42578125" style="1" customWidth="1"/>
    <col min="10025" max="10025" width="1.42578125" style="1" customWidth="1"/>
    <col min="10026" max="10026" width="1.5703125" style="1" customWidth="1"/>
    <col min="10027" max="10027" width="1" style="1" customWidth="1"/>
    <col min="10028" max="10028" width="4" style="1" customWidth="1"/>
    <col min="10029" max="10029" width="2.42578125" style="1" customWidth="1"/>
    <col min="10030" max="10030" width="0.85546875" style="1" customWidth="1"/>
    <col min="10031" max="10031" width="1.28515625" style="1" customWidth="1"/>
    <col min="10032" max="10032" width="0.85546875" style="1" customWidth="1"/>
    <col min="10033" max="10033" width="2.42578125" style="1" customWidth="1"/>
    <col min="10034" max="10034" width="0.7109375" style="1" customWidth="1"/>
    <col min="10035" max="10035" width="3.42578125" style="1" customWidth="1"/>
    <col min="10036" max="10038" width="3.5703125" style="1" customWidth="1"/>
    <col min="10039" max="10039" width="1.28515625" style="1" customWidth="1"/>
    <col min="10040" max="10240" width="9.140625" style="1"/>
    <col min="10241" max="10242" width="2.7109375" style="1" customWidth="1"/>
    <col min="10243" max="10243" width="3.28515625" style="1" customWidth="1"/>
    <col min="10244" max="10244" width="0.85546875" style="1" customWidth="1"/>
    <col min="10245" max="10245" width="1.85546875" style="1" customWidth="1"/>
    <col min="10246" max="10246" width="11.7109375" style="1" customWidth="1"/>
    <col min="10247" max="10247" width="5.5703125" style="1" customWidth="1"/>
    <col min="10248" max="10248" width="1.85546875" style="1" customWidth="1"/>
    <col min="10249" max="10249" width="1.42578125" style="1" customWidth="1"/>
    <col min="10250" max="10250" width="1.140625" style="1" customWidth="1"/>
    <col min="10251" max="10251" width="3.5703125" style="1" customWidth="1"/>
    <col min="10252" max="10252" width="0.85546875" style="1" customWidth="1"/>
    <col min="10253" max="10253" width="1.5703125" style="1" customWidth="1"/>
    <col min="10254" max="10254" width="2.42578125" style="1" customWidth="1"/>
    <col min="10255" max="10255" width="1.28515625" style="1" customWidth="1"/>
    <col min="10256" max="10256" width="0.85546875" style="1" customWidth="1"/>
    <col min="10257" max="10257" width="1" style="1" customWidth="1"/>
    <col min="10258" max="10258" width="1.42578125" style="1" customWidth="1"/>
    <col min="10259" max="10259" width="2.140625" style="1" customWidth="1"/>
    <col min="10260" max="10260" width="3.7109375" style="1" customWidth="1"/>
    <col min="10261" max="10261" width="1.28515625" style="1" customWidth="1"/>
    <col min="10262" max="10262" width="2.5703125" style="1" customWidth="1"/>
    <col min="10263" max="10263" width="3.140625" style="1" customWidth="1"/>
    <col min="10264" max="10264" width="1.42578125" style="1" customWidth="1"/>
    <col min="10265" max="10265" width="1.5703125" style="1" customWidth="1"/>
    <col min="10266" max="10266" width="2" style="1" customWidth="1"/>
    <col min="10267" max="10267" width="1.140625" style="1" customWidth="1"/>
    <col min="10268" max="10268" width="1.42578125" style="1" customWidth="1"/>
    <col min="10269" max="10269" width="2.28515625" style="1" customWidth="1"/>
    <col min="10270" max="10270" width="1.28515625" style="1" customWidth="1"/>
    <col min="10271" max="10271" width="1.85546875" style="1" customWidth="1"/>
    <col min="10272" max="10272" width="1.5703125" style="1" customWidth="1"/>
    <col min="10273" max="10273" width="1.28515625" style="1" customWidth="1"/>
    <col min="10274" max="10274" width="0.85546875" style="1" customWidth="1"/>
    <col min="10275" max="10277" width="1.7109375" style="1" customWidth="1"/>
    <col min="10278" max="10278" width="1.28515625" style="1" customWidth="1"/>
    <col min="10279" max="10279" width="2.42578125" style="1" customWidth="1"/>
    <col min="10280" max="10280" width="3.42578125" style="1" customWidth="1"/>
    <col min="10281" max="10281" width="1.42578125" style="1" customWidth="1"/>
    <col min="10282" max="10282" width="1.5703125" style="1" customWidth="1"/>
    <col min="10283" max="10283" width="1" style="1" customWidth="1"/>
    <col min="10284" max="10284" width="4" style="1" customWidth="1"/>
    <col min="10285" max="10285" width="2.42578125" style="1" customWidth="1"/>
    <col min="10286" max="10286" width="0.85546875" style="1" customWidth="1"/>
    <col min="10287" max="10287" width="1.28515625" style="1" customWidth="1"/>
    <col min="10288" max="10288" width="0.85546875" style="1" customWidth="1"/>
    <col min="10289" max="10289" width="2.42578125" style="1" customWidth="1"/>
    <col min="10290" max="10290" width="0.7109375" style="1" customWidth="1"/>
    <col min="10291" max="10291" width="3.42578125" style="1" customWidth="1"/>
    <col min="10292" max="10294" width="3.5703125" style="1" customWidth="1"/>
    <col min="10295" max="10295" width="1.28515625" style="1" customWidth="1"/>
    <col min="10296" max="10496" width="9.140625" style="1"/>
    <col min="10497" max="10498" width="2.7109375" style="1" customWidth="1"/>
    <col min="10499" max="10499" width="3.28515625" style="1" customWidth="1"/>
    <col min="10500" max="10500" width="0.85546875" style="1" customWidth="1"/>
    <col min="10501" max="10501" width="1.85546875" style="1" customWidth="1"/>
    <col min="10502" max="10502" width="11.7109375" style="1" customWidth="1"/>
    <col min="10503" max="10503" width="5.5703125" style="1" customWidth="1"/>
    <col min="10504" max="10504" width="1.85546875" style="1" customWidth="1"/>
    <col min="10505" max="10505" width="1.42578125" style="1" customWidth="1"/>
    <col min="10506" max="10506" width="1.140625" style="1" customWidth="1"/>
    <col min="10507" max="10507" width="3.5703125" style="1" customWidth="1"/>
    <col min="10508" max="10508" width="0.85546875" style="1" customWidth="1"/>
    <col min="10509" max="10509" width="1.5703125" style="1" customWidth="1"/>
    <col min="10510" max="10510" width="2.42578125" style="1" customWidth="1"/>
    <col min="10511" max="10511" width="1.28515625" style="1" customWidth="1"/>
    <col min="10512" max="10512" width="0.85546875" style="1" customWidth="1"/>
    <col min="10513" max="10513" width="1" style="1" customWidth="1"/>
    <col min="10514" max="10514" width="1.42578125" style="1" customWidth="1"/>
    <col min="10515" max="10515" width="2.140625" style="1" customWidth="1"/>
    <col min="10516" max="10516" width="3.7109375" style="1" customWidth="1"/>
    <col min="10517" max="10517" width="1.28515625" style="1" customWidth="1"/>
    <col min="10518" max="10518" width="2.5703125" style="1" customWidth="1"/>
    <col min="10519" max="10519" width="3.140625" style="1" customWidth="1"/>
    <col min="10520" max="10520" width="1.42578125" style="1" customWidth="1"/>
    <col min="10521" max="10521" width="1.5703125" style="1" customWidth="1"/>
    <col min="10522" max="10522" width="2" style="1" customWidth="1"/>
    <col min="10523" max="10523" width="1.140625" style="1" customWidth="1"/>
    <col min="10524" max="10524" width="1.42578125" style="1" customWidth="1"/>
    <col min="10525" max="10525" width="2.28515625" style="1" customWidth="1"/>
    <col min="10526" max="10526" width="1.28515625" style="1" customWidth="1"/>
    <col min="10527" max="10527" width="1.85546875" style="1" customWidth="1"/>
    <col min="10528" max="10528" width="1.5703125" style="1" customWidth="1"/>
    <col min="10529" max="10529" width="1.28515625" style="1" customWidth="1"/>
    <col min="10530" max="10530" width="0.85546875" style="1" customWidth="1"/>
    <col min="10531" max="10533" width="1.7109375" style="1" customWidth="1"/>
    <col min="10534" max="10534" width="1.28515625" style="1" customWidth="1"/>
    <col min="10535" max="10535" width="2.42578125" style="1" customWidth="1"/>
    <col min="10536" max="10536" width="3.42578125" style="1" customWidth="1"/>
    <col min="10537" max="10537" width="1.42578125" style="1" customWidth="1"/>
    <col min="10538" max="10538" width="1.5703125" style="1" customWidth="1"/>
    <col min="10539" max="10539" width="1" style="1" customWidth="1"/>
    <col min="10540" max="10540" width="4" style="1" customWidth="1"/>
    <col min="10541" max="10541" width="2.42578125" style="1" customWidth="1"/>
    <col min="10542" max="10542" width="0.85546875" style="1" customWidth="1"/>
    <col min="10543" max="10543" width="1.28515625" style="1" customWidth="1"/>
    <col min="10544" max="10544" width="0.85546875" style="1" customWidth="1"/>
    <col min="10545" max="10545" width="2.42578125" style="1" customWidth="1"/>
    <col min="10546" max="10546" width="0.7109375" style="1" customWidth="1"/>
    <col min="10547" max="10547" width="3.42578125" style="1" customWidth="1"/>
    <col min="10548" max="10550" width="3.5703125" style="1" customWidth="1"/>
    <col min="10551" max="10551" width="1.28515625" style="1" customWidth="1"/>
    <col min="10552" max="10752" width="9.140625" style="1"/>
    <col min="10753" max="10754" width="2.7109375" style="1" customWidth="1"/>
    <col min="10755" max="10755" width="3.28515625" style="1" customWidth="1"/>
    <col min="10756" max="10756" width="0.85546875" style="1" customWidth="1"/>
    <col min="10757" max="10757" width="1.85546875" style="1" customWidth="1"/>
    <col min="10758" max="10758" width="11.7109375" style="1" customWidth="1"/>
    <col min="10759" max="10759" width="5.5703125" style="1" customWidth="1"/>
    <col min="10760" max="10760" width="1.85546875" style="1" customWidth="1"/>
    <col min="10761" max="10761" width="1.42578125" style="1" customWidth="1"/>
    <col min="10762" max="10762" width="1.140625" style="1" customWidth="1"/>
    <col min="10763" max="10763" width="3.5703125" style="1" customWidth="1"/>
    <col min="10764" max="10764" width="0.85546875" style="1" customWidth="1"/>
    <col min="10765" max="10765" width="1.5703125" style="1" customWidth="1"/>
    <col min="10766" max="10766" width="2.42578125" style="1" customWidth="1"/>
    <col min="10767" max="10767" width="1.28515625" style="1" customWidth="1"/>
    <col min="10768" max="10768" width="0.85546875" style="1" customWidth="1"/>
    <col min="10769" max="10769" width="1" style="1" customWidth="1"/>
    <col min="10770" max="10770" width="1.42578125" style="1" customWidth="1"/>
    <col min="10771" max="10771" width="2.140625" style="1" customWidth="1"/>
    <col min="10772" max="10772" width="3.7109375" style="1" customWidth="1"/>
    <col min="10773" max="10773" width="1.28515625" style="1" customWidth="1"/>
    <col min="10774" max="10774" width="2.5703125" style="1" customWidth="1"/>
    <col min="10775" max="10775" width="3.140625" style="1" customWidth="1"/>
    <col min="10776" max="10776" width="1.42578125" style="1" customWidth="1"/>
    <col min="10777" max="10777" width="1.5703125" style="1" customWidth="1"/>
    <col min="10778" max="10778" width="2" style="1" customWidth="1"/>
    <col min="10779" max="10779" width="1.140625" style="1" customWidth="1"/>
    <col min="10780" max="10780" width="1.42578125" style="1" customWidth="1"/>
    <col min="10781" max="10781" width="2.28515625" style="1" customWidth="1"/>
    <col min="10782" max="10782" width="1.28515625" style="1" customWidth="1"/>
    <col min="10783" max="10783" width="1.85546875" style="1" customWidth="1"/>
    <col min="10784" max="10784" width="1.5703125" style="1" customWidth="1"/>
    <col min="10785" max="10785" width="1.28515625" style="1" customWidth="1"/>
    <col min="10786" max="10786" width="0.85546875" style="1" customWidth="1"/>
    <col min="10787" max="10789" width="1.7109375" style="1" customWidth="1"/>
    <col min="10790" max="10790" width="1.28515625" style="1" customWidth="1"/>
    <col min="10791" max="10791" width="2.42578125" style="1" customWidth="1"/>
    <col min="10792" max="10792" width="3.42578125" style="1" customWidth="1"/>
    <col min="10793" max="10793" width="1.42578125" style="1" customWidth="1"/>
    <col min="10794" max="10794" width="1.5703125" style="1" customWidth="1"/>
    <col min="10795" max="10795" width="1" style="1" customWidth="1"/>
    <col min="10796" max="10796" width="4" style="1" customWidth="1"/>
    <col min="10797" max="10797" width="2.42578125" style="1" customWidth="1"/>
    <col min="10798" max="10798" width="0.85546875" style="1" customWidth="1"/>
    <col min="10799" max="10799" width="1.28515625" style="1" customWidth="1"/>
    <col min="10800" max="10800" width="0.85546875" style="1" customWidth="1"/>
    <col min="10801" max="10801" width="2.42578125" style="1" customWidth="1"/>
    <col min="10802" max="10802" width="0.7109375" style="1" customWidth="1"/>
    <col min="10803" max="10803" width="3.42578125" style="1" customWidth="1"/>
    <col min="10804" max="10806" width="3.5703125" style="1" customWidth="1"/>
    <col min="10807" max="10807" width="1.28515625" style="1" customWidth="1"/>
    <col min="10808" max="11008" width="9.140625" style="1"/>
    <col min="11009" max="11010" width="2.7109375" style="1" customWidth="1"/>
    <col min="11011" max="11011" width="3.28515625" style="1" customWidth="1"/>
    <col min="11012" max="11012" width="0.85546875" style="1" customWidth="1"/>
    <col min="11013" max="11013" width="1.85546875" style="1" customWidth="1"/>
    <col min="11014" max="11014" width="11.7109375" style="1" customWidth="1"/>
    <col min="11015" max="11015" width="5.5703125" style="1" customWidth="1"/>
    <col min="11016" max="11016" width="1.85546875" style="1" customWidth="1"/>
    <col min="11017" max="11017" width="1.42578125" style="1" customWidth="1"/>
    <col min="11018" max="11018" width="1.140625" style="1" customWidth="1"/>
    <col min="11019" max="11019" width="3.5703125" style="1" customWidth="1"/>
    <col min="11020" max="11020" width="0.85546875" style="1" customWidth="1"/>
    <col min="11021" max="11021" width="1.5703125" style="1" customWidth="1"/>
    <col min="11022" max="11022" width="2.42578125" style="1" customWidth="1"/>
    <col min="11023" max="11023" width="1.28515625" style="1" customWidth="1"/>
    <col min="11024" max="11024" width="0.85546875" style="1" customWidth="1"/>
    <col min="11025" max="11025" width="1" style="1" customWidth="1"/>
    <col min="11026" max="11026" width="1.42578125" style="1" customWidth="1"/>
    <col min="11027" max="11027" width="2.140625" style="1" customWidth="1"/>
    <col min="11028" max="11028" width="3.7109375" style="1" customWidth="1"/>
    <col min="11029" max="11029" width="1.28515625" style="1" customWidth="1"/>
    <col min="11030" max="11030" width="2.5703125" style="1" customWidth="1"/>
    <col min="11031" max="11031" width="3.140625" style="1" customWidth="1"/>
    <col min="11032" max="11032" width="1.42578125" style="1" customWidth="1"/>
    <col min="11033" max="11033" width="1.5703125" style="1" customWidth="1"/>
    <col min="11034" max="11034" width="2" style="1" customWidth="1"/>
    <col min="11035" max="11035" width="1.140625" style="1" customWidth="1"/>
    <col min="11036" max="11036" width="1.42578125" style="1" customWidth="1"/>
    <col min="11037" max="11037" width="2.28515625" style="1" customWidth="1"/>
    <col min="11038" max="11038" width="1.28515625" style="1" customWidth="1"/>
    <col min="11039" max="11039" width="1.85546875" style="1" customWidth="1"/>
    <col min="11040" max="11040" width="1.5703125" style="1" customWidth="1"/>
    <col min="11041" max="11041" width="1.28515625" style="1" customWidth="1"/>
    <col min="11042" max="11042" width="0.85546875" style="1" customWidth="1"/>
    <col min="11043" max="11045" width="1.7109375" style="1" customWidth="1"/>
    <col min="11046" max="11046" width="1.28515625" style="1" customWidth="1"/>
    <col min="11047" max="11047" width="2.42578125" style="1" customWidth="1"/>
    <col min="11048" max="11048" width="3.42578125" style="1" customWidth="1"/>
    <col min="11049" max="11049" width="1.42578125" style="1" customWidth="1"/>
    <col min="11050" max="11050" width="1.5703125" style="1" customWidth="1"/>
    <col min="11051" max="11051" width="1" style="1" customWidth="1"/>
    <col min="11052" max="11052" width="4" style="1" customWidth="1"/>
    <col min="11053" max="11053" width="2.42578125" style="1" customWidth="1"/>
    <col min="11054" max="11054" width="0.85546875" style="1" customWidth="1"/>
    <col min="11055" max="11055" width="1.28515625" style="1" customWidth="1"/>
    <col min="11056" max="11056" width="0.85546875" style="1" customWidth="1"/>
    <col min="11057" max="11057" width="2.42578125" style="1" customWidth="1"/>
    <col min="11058" max="11058" width="0.7109375" style="1" customWidth="1"/>
    <col min="11059" max="11059" width="3.42578125" style="1" customWidth="1"/>
    <col min="11060" max="11062" width="3.5703125" style="1" customWidth="1"/>
    <col min="11063" max="11063" width="1.28515625" style="1" customWidth="1"/>
    <col min="11064" max="11264" width="9.140625" style="1"/>
    <col min="11265" max="11266" width="2.7109375" style="1" customWidth="1"/>
    <col min="11267" max="11267" width="3.28515625" style="1" customWidth="1"/>
    <col min="11268" max="11268" width="0.85546875" style="1" customWidth="1"/>
    <col min="11269" max="11269" width="1.85546875" style="1" customWidth="1"/>
    <col min="11270" max="11270" width="11.7109375" style="1" customWidth="1"/>
    <col min="11271" max="11271" width="5.5703125" style="1" customWidth="1"/>
    <col min="11272" max="11272" width="1.85546875" style="1" customWidth="1"/>
    <col min="11273" max="11273" width="1.42578125" style="1" customWidth="1"/>
    <col min="11274" max="11274" width="1.140625" style="1" customWidth="1"/>
    <col min="11275" max="11275" width="3.5703125" style="1" customWidth="1"/>
    <col min="11276" max="11276" width="0.85546875" style="1" customWidth="1"/>
    <col min="11277" max="11277" width="1.5703125" style="1" customWidth="1"/>
    <col min="11278" max="11278" width="2.42578125" style="1" customWidth="1"/>
    <col min="11279" max="11279" width="1.28515625" style="1" customWidth="1"/>
    <col min="11280" max="11280" width="0.85546875" style="1" customWidth="1"/>
    <col min="11281" max="11281" width="1" style="1" customWidth="1"/>
    <col min="11282" max="11282" width="1.42578125" style="1" customWidth="1"/>
    <col min="11283" max="11283" width="2.140625" style="1" customWidth="1"/>
    <col min="11284" max="11284" width="3.7109375" style="1" customWidth="1"/>
    <col min="11285" max="11285" width="1.28515625" style="1" customWidth="1"/>
    <col min="11286" max="11286" width="2.5703125" style="1" customWidth="1"/>
    <col min="11287" max="11287" width="3.140625" style="1" customWidth="1"/>
    <col min="11288" max="11288" width="1.42578125" style="1" customWidth="1"/>
    <col min="11289" max="11289" width="1.5703125" style="1" customWidth="1"/>
    <col min="11290" max="11290" width="2" style="1" customWidth="1"/>
    <col min="11291" max="11291" width="1.140625" style="1" customWidth="1"/>
    <col min="11292" max="11292" width="1.42578125" style="1" customWidth="1"/>
    <col min="11293" max="11293" width="2.28515625" style="1" customWidth="1"/>
    <col min="11294" max="11294" width="1.28515625" style="1" customWidth="1"/>
    <col min="11295" max="11295" width="1.85546875" style="1" customWidth="1"/>
    <col min="11296" max="11296" width="1.5703125" style="1" customWidth="1"/>
    <col min="11297" max="11297" width="1.28515625" style="1" customWidth="1"/>
    <col min="11298" max="11298" width="0.85546875" style="1" customWidth="1"/>
    <col min="11299" max="11301" width="1.7109375" style="1" customWidth="1"/>
    <col min="11302" max="11302" width="1.28515625" style="1" customWidth="1"/>
    <col min="11303" max="11303" width="2.42578125" style="1" customWidth="1"/>
    <col min="11304" max="11304" width="3.42578125" style="1" customWidth="1"/>
    <col min="11305" max="11305" width="1.42578125" style="1" customWidth="1"/>
    <col min="11306" max="11306" width="1.5703125" style="1" customWidth="1"/>
    <col min="11307" max="11307" width="1" style="1" customWidth="1"/>
    <col min="11308" max="11308" width="4" style="1" customWidth="1"/>
    <col min="11309" max="11309" width="2.42578125" style="1" customWidth="1"/>
    <col min="11310" max="11310" width="0.85546875" style="1" customWidth="1"/>
    <col min="11311" max="11311" width="1.28515625" style="1" customWidth="1"/>
    <col min="11312" max="11312" width="0.85546875" style="1" customWidth="1"/>
    <col min="11313" max="11313" width="2.42578125" style="1" customWidth="1"/>
    <col min="11314" max="11314" width="0.7109375" style="1" customWidth="1"/>
    <col min="11315" max="11315" width="3.42578125" style="1" customWidth="1"/>
    <col min="11316" max="11318" width="3.5703125" style="1" customWidth="1"/>
    <col min="11319" max="11319" width="1.28515625" style="1" customWidth="1"/>
    <col min="11320" max="11520" width="9.140625" style="1"/>
    <col min="11521" max="11522" width="2.7109375" style="1" customWidth="1"/>
    <col min="11523" max="11523" width="3.28515625" style="1" customWidth="1"/>
    <col min="11524" max="11524" width="0.85546875" style="1" customWidth="1"/>
    <col min="11525" max="11525" width="1.85546875" style="1" customWidth="1"/>
    <col min="11526" max="11526" width="11.7109375" style="1" customWidth="1"/>
    <col min="11527" max="11527" width="5.5703125" style="1" customWidth="1"/>
    <col min="11528" max="11528" width="1.85546875" style="1" customWidth="1"/>
    <col min="11529" max="11529" width="1.42578125" style="1" customWidth="1"/>
    <col min="11530" max="11530" width="1.140625" style="1" customWidth="1"/>
    <col min="11531" max="11531" width="3.5703125" style="1" customWidth="1"/>
    <col min="11532" max="11532" width="0.85546875" style="1" customWidth="1"/>
    <col min="11533" max="11533" width="1.5703125" style="1" customWidth="1"/>
    <col min="11534" max="11534" width="2.42578125" style="1" customWidth="1"/>
    <col min="11535" max="11535" width="1.28515625" style="1" customWidth="1"/>
    <col min="11536" max="11536" width="0.85546875" style="1" customWidth="1"/>
    <col min="11537" max="11537" width="1" style="1" customWidth="1"/>
    <col min="11538" max="11538" width="1.42578125" style="1" customWidth="1"/>
    <col min="11539" max="11539" width="2.140625" style="1" customWidth="1"/>
    <col min="11540" max="11540" width="3.7109375" style="1" customWidth="1"/>
    <col min="11541" max="11541" width="1.28515625" style="1" customWidth="1"/>
    <col min="11542" max="11542" width="2.5703125" style="1" customWidth="1"/>
    <col min="11543" max="11543" width="3.140625" style="1" customWidth="1"/>
    <col min="11544" max="11544" width="1.42578125" style="1" customWidth="1"/>
    <col min="11545" max="11545" width="1.5703125" style="1" customWidth="1"/>
    <col min="11546" max="11546" width="2" style="1" customWidth="1"/>
    <col min="11547" max="11547" width="1.140625" style="1" customWidth="1"/>
    <col min="11548" max="11548" width="1.42578125" style="1" customWidth="1"/>
    <col min="11549" max="11549" width="2.28515625" style="1" customWidth="1"/>
    <col min="11550" max="11550" width="1.28515625" style="1" customWidth="1"/>
    <col min="11551" max="11551" width="1.85546875" style="1" customWidth="1"/>
    <col min="11552" max="11552" width="1.5703125" style="1" customWidth="1"/>
    <col min="11553" max="11553" width="1.28515625" style="1" customWidth="1"/>
    <col min="11554" max="11554" width="0.85546875" style="1" customWidth="1"/>
    <col min="11555" max="11557" width="1.7109375" style="1" customWidth="1"/>
    <col min="11558" max="11558" width="1.28515625" style="1" customWidth="1"/>
    <col min="11559" max="11559" width="2.42578125" style="1" customWidth="1"/>
    <col min="11560" max="11560" width="3.42578125" style="1" customWidth="1"/>
    <col min="11561" max="11561" width="1.42578125" style="1" customWidth="1"/>
    <col min="11562" max="11562" width="1.5703125" style="1" customWidth="1"/>
    <col min="11563" max="11563" width="1" style="1" customWidth="1"/>
    <col min="11564" max="11564" width="4" style="1" customWidth="1"/>
    <col min="11565" max="11565" width="2.42578125" style="1" customWidth="1"/>
    <col min="11566" max="11566" width="0.85546875" style="1" customWidth="1"/>
    <col min="11567" max="11567" width="1.28515625" style="1" customWidth="1"/>
    <col min="11568" max="11568" width="0.85546875" style="1" customWidth="1"/>
    <col min="11569" max="11569" width="2.42578125" style="1" customWidth="1"/>
    <col min="11570" max="11570" width="0.7109375" style="1" customWidth="1"/>
    <col min="11571" max="11571" width="3.42578125" style="1" customWidth="1"/>
    <col min="11572" max="11574" width="3.5703125" style="1" customWidth="1"/>
    <col min="11575" max="11575" width="1.28515625" style="1" customWidth="1"/>
    <col min="11576" max="11776" width="9.140625" style="1"/>
    <col min="11777" max="11778" width="2.7109375" style="1" customWidth="1"/>
    <col min="11779" max="11779" width="3.28515625" style="1" customWidth="1"/>
    <col min="11780" max="11780" width="0.85546875" style="1" customWidth="1"/>
    <col min="11781" max="11781" width="1.85546875" style="1" customWidth="1"/>
    <col min="11782" max="11782" width="11.7109375" style="1" customWidth="1"/>
    <col min="11783" max="11783" width="5.5703125" style="1" customWidth="1"/>
    <col min="11784" max="11784" width="1.85546875" style="1" customWidth="1"/>
    <col min="11785" max="11785" width="1.42578125" style="1" customWidth="1"/>
    <col min="11786" max="11786" width="1.140625" style="1" customWidth="1"/>
    <col min="11787" max="11787" width="3.5703125" style="1" customWidth="1"/>
    <col min="11788" max="11788" width="0.85546875" style="1" customWidth="1"/>
    <col min="11789" max="11789" width="1.5703125" style="1" customWidth="1"/>
    <col min="11790" max="11790" width="2.42578125" style="1" customWidth="1"/>
    <col min="11791" max="11791" width="1.28515625" style="1" customWidth="1"/>
    <col min="11792" max="11792" width="0.85546875" style="1" customWidth="1"/>
    <col min="11793" max="11793" width="1" style="1" customWidth="1"/>
    <col min="11794" max="11794" width="1.42578125" style="1" customWidth="1"/>
    <col min="11795" max="11795" width="2.140625" style="1" customWidth="1"/>
    <col min="11796" max="11796" width="3.7109375" style="1" customWidth="1"/>
    <col min="11797" max="11797" width="1.28515625" style="1" customWidth="1"/>
    <col min="11798" max="11798" width="2.5703125" style="1" customWidth="1"/>
    <col min="11799" max="11799" width="3.140625" style="1" customWidth="1"/>
    <col min="11800" max="11800" width="1.42578125" style="1" customWidth="1"/>
    <col min="11801" max="11801" width="1.5703125" style="1" customWidth="1"/>
    <col min="11802" max="11802" width="2" style="1" customWidth="1"/>
    <col min="11803" max="11803" width="1.140625" style="1" customWidth="1"/>
    <col min="11804" max="11804" width="1.42578125" style="1" customWidth="1"/>
    <col min="11805" max="11805" width="2.28515625" style="1" customWidth="1"/>
    <col min="11806" max="11806" width="1.28515625" style="1" customWidth="1"/>
    <col min="11807" max="11807" width="1.85546875" style="1" customWidth="1"/>
    <col min="11808" max="11808" width="1.5703125" style="1" customWidth="1"/>
    <col min="11809" max="11809" width="1.28515625" style="1" customWidth="1"/>
    <col min="11810" max="11810" width="0.85546875" style="1" customWidth="1"/>
    <col min="11811" max="11813" width="1.7109375" style="1" customWidth="1"/>
    <col min="11814" max="11814" width="1.28515625" style="1" customWidth="1"/>
    <col min="11815" max="11815" width="2.42578125" style="1" customWidth="1"/>
    <col min="11816" max="11816" width="3.42578125" style="1" customWidth="1"/>
    <col min="11817" max="11817" width="1.42578125" style="1" customWidth="1"/>
    <col min="11818" max="11818" width="1.5703125" style="1" customWidth="1"/>
    <col min="11819" max="11819" width="1" style="1" customWidth="1"/>
    <col min="11820" max="11820" width="4" style="1" customWidth="1"/>
    <col min="11821" max="11821" width="2.42578125" style="1" customWidth="1"/>
    <col min="11822" max="11822" width="0.85546875" style="1" customWidth="1"/>
    <col min="11823" max="11823" width="1.28515625" style="1" customWidth="1"/>
    <col min="11824" max="11824" width="0.85546875" style="1" customWidth="1"/>
    <col min="11825" max="11825" width="2.42578125" style="1" customWidth="1"/>
    <col min="11826" max="11826" width="0.7109375" style="1" customWidth="1"/>
    <col min="11827" max="11827" width="3.42578125" style="1" customWidth="1"/>
    <col min="11828" max="11830" width="3.5703125" style="1" customWidth="1"/>
    <col min="11831" max="11831" width="1.28515625" style="1" customWidth="1"/>
    <col min="11832" max="12032" width="9.140625" style="1"/>
    <col min="12033" max="12034" width="2.7109375" style="1" customWidth="1"/>
    <col min="12035" max="12035" width="3.28515625" style="1" customWidth="1"/>
    <col min="12036" max="12036" width="0.85546875" style="1" customWidth="1"/>
    <col min="12037" max="12037" width="1.85546875" style="1" customWidth="1"/>
    <col min="12038" max="12038" width="11.7109375" style="1" customWidth="1"/>
    <col min="12039" max="12039" width="5.5703125" style="1" customWidth="1"/>
    <col min="12040" max="12040" width="1.85546875" style="1" customWidth="1"/>
    <col min="12041" max="12041" width="1.42578125" style="1" customWidth="1"/>
    <col min="12042" max="12042" width="1.140625" style="1" customWidth="1"/>
    <col min="12043" max="12043" width="3.5703125" style="1" customWidth="1"/>
    <col min="12044" max="12044" width="0.85546875" style="1" customWidth="1"/>
    <col min="12045" max="12045" width="1.5703125" style="1" customWidth="1"/>
    <col min="12046" max="12046" width="2.42578125" style="1" customWidth="1"/>
    <col min="12047" max="12047" width="1.28515625" style="1" customWidth="1"/>
    <col min="12048" max="12048" width="0.85546875" style="1" customWidth="1"/>
    <col min="12049" max="12049" width="1" style="1" customWidth="1"/>
    <col min="12050" max="12050" width="1.42578125" style="1" customWidth="1"/>
    <col min="12051" max="12051" width="2.140625" style="1" customWidth="1"/>
    <col min="12052" max="12052" width="3.7109375" style="1" customWidth="1"/>
    <col min="12053" max="12053" width="1.28515625" style="1" customWidth="1"/>
    <col min="12054" max="12054" width="2.5703125" style="1" customWidth="1"/>
    <col min="12055" max="12055" width="3.140625" style="1" customWidth="1"/>
    <col min="12056" max="12056" width="1.42578125" style="1" customWidth="1"/>
    <col min="12057" max="12057" width="1.5703125" style="1" customWidth="1"/>
    <col min="12058" max="12058" width="2" style="1" customWidth="1"/>
    <col min="12059" max="12059" width="1.140625" style="1" customWidth="1"/>
    <col min="12060" max="12060" width="1.42578125" style="1" customWidth="1"/>
    <col min="12061" max="12061" width="2.28515625" style="1" customWidth="1"/>
    <col min="12062" max="12062" width="1.28515625" style="1" customWidth="1"/>
    <col min="12063" max="12063" width="1.85546875" style="1" customWidth="1"/>
    <col min="12064" max="12064" width="1.5703125" style="1" customWidth="1"/>
    <col min="12065" max="12065" width="1.28515625" style="1" customWidth="1"/>
    <col min="12066" max="12066" width="0.85546875" style="1" customWidth="1"/>
    <col min="12067" max="12069" width="1.7109375" style="1" customWidth="1"/>
    <col min="12070" max="12070" width="1.28515625" style="1" customWidth="1"/>
    <col min="12071" max="12071" width="2.42578125" style="1" customWidth="1"/>
    <col min="12072" max="12072" width="3.42578125" style="1" customWidth="1"/>
    <col min="12073" max="12073" width="1.42578125" style="1" customWidth="1"/>
    <col min="12074" max="12074" width="1.5703125" style="1" customWidth="1"/>
    <col min="12075" max="12075" width="1" style="1" customWidth="1"/>
    <col min="12076" max="12076" width="4" style="1" customWidth="1"/>
    <col min="12077" max="12077" width="2.42578125" style="1" customWidth="1"/>
    <col min="12078" max="12078" width="0.85546875" style="1" customWidth="1"/>
    <col min="12079" max="12079" width="1.28515625" style="1" customWidth="1"/>
    <col min="12080" max="12080" width="0.85546875" style="1" customWidth="1"/>
    <col min="12081" max="12081" width="2.42578125" style="1" customWidth="1"/>
    <col min="12082" max="12082" width="0.7109375" style="1" customWidth="1"/>
    <col min="12083" max="12083" width="3.42578125" style="1" customWidth="1"/>
    <col min="12084" max="12086" width="3.5703125" style="1" customWidth="1"/>
    <col min="12087" max="12087" width="1.28515625" style="1" customWidth="1"/>
    <col min="12088" max="12288" width="9.140625" style="1"/>
    <col min="12289" max="12290" width="2.7109375" style="1" customWidth="1"/>
    <col min="12291" max="12291" width="3.28515625" style="1" customWidth="1"/>
    <col min="12292" max="12292" width="0.85546875" style="1" customWidth="1"/>
    <col min="12293" max="12293" width="1.85546875" style="1" customWidth="1"/>
    <col min="12294" max="12294" width="11.7109375" style="1" customWidth="1"/>
    <col min="12295" max="12295" width="5.5703125" style="1" customWidth="1"/>
    <col min="12296" max="12296" width="1.85546875" style="1" customWidth="1"/>
    <col min="12297" max="12297" width="1.42578125" style="1" customWidth="1"/>
    <col min="12298" max="12298" width="1.140625" style="1" customWidth="1"/>
    <col min="12299" max="12299" width="3.5703125" style="1" customWidth="1"/>
    <col min="12300" max="12300" width="0.85546875" style="1" customWidth="1"/>
    <col min="12301" max="12301" width="1.5703125" style="1" customWidth="1"/>
    <col min="12302" max="12302" width="2.42578125" style="1" customWidth="1"/>
    <col min="12303" max="12303" width="1.28515625" style="1" customWidth="1"/>
    <col min="12304" max="12304" width="0.85546875" style="1" customWidth="1"/>
    <col min="12305" max="12305" width="1" style="1" customWidth="1"/>
    <col min="12306" max="12306" width="1.42578125" style="1" customWidth="1"/>
    <col min="12307" max="12307" width="2.140625" style="1" customWidth="1"/>
    <col min="12308" max="12308" width="3.7109375" style="1" customWidth="1"/>
    <col min="12309" max="12309" width="1.28515625" style="1" customWidth="1"/>
    <col min="12310" max="12310" width="2.5703125" style="1" customWidth="1"/>
    <col min="12311" max="12311" width="3.140625" style="1" customWidth="1"/>
    <col min="12312" max="12312" width="1.42578125" style="1" customWidth="1"/>
    <col min="12313" max="12313" width="1.5703125" style="1" customWidth="1"/>
    <col min="12314" max="12314" width="2" style="1" customWidth="1"/>
    <col min="12315" max="12315" width="1.140625" style="1" customWidth="1"/>
    <col min="12316" max="12316" width="1.42578125" style="1" customWidth="1"/>
    <col min="12317" max="12317" width="2.28515625" style="1" customWidth="1"/>
    <col min="12318" max="12318" width="1.28515625" style="1" customWidth="1"/>
    <col min="12319" max="12319" width="1.85546875" style="1" customWidth="1"/>
    <col min="12320" max="12320" width="1.5703125" style="1" customWidth="1"/>
    <col min="12321" max="12321" width="1.28515625" style="1" customWidth="1"/>
    <col min="12322" max="12322" width="0.85546875" style="1" customWidth="1"/>
    <col min="12323" max="12325" width="1.7109375" style="1" customWidth="1"/>
    <col min="12326" max="12326" width="1.28515625" style="1" customWidth="1"/>
    <col min="12327" max="12327" width="2.42578125" style="1" customWidth="1"/>
    <col min="12328" max="12328" width="3.42578125" style="1" customWidth="1"/>
    <col min="12329" max="12329" width="1.42578125" style="1" customWidth="1"/>
    <col min="12330" max="12330" width="1.5703125" style="1" customWidth="1"/>
    <col min="12331" max="12331" width="1" style="1" customWidth="1"/>
    <col min="12332" max="12332" width="4" style="1" customWidth="1"/>
    <col min="12333" max="12333" width="2.42578125" style="1" customWidth="1"/>
    <col min="12334" max="12334" width="0.85546875" style="1" customWidth="1"/>
    <col min="12335" max="12335" width="1.28515625" style="1" customWidth="1"/>
    <col min="12336" max="12336" width="0.85546875" style="1" customWidth="1"/>
    <col min="12337" max="12337" width="2.42578125" style="1" customWidth="1"/>
    <col min="12338" max="12338" width="0.7109375" style="1" customWidth="1"/>
    <col min="12339" max="12339" width="3.42578125" style="1" customWidth="1"/>
    <col min="12340" max="12342" width="3.5703125" style="1" customWidth="1"/>
    <col min="12343" max="12343" width="1.28515625" style="1" customWidth="1"/>
    <col min="12344" max="12544" width="9.140625" style="1"/>
    <col min="12545" max="12546" width="2.7109375" style="1" customWidth="1"/>
    <col min="12547" max="12547" width="3.28515625" style="1" customWidth="1"/>
    <col min="12548" max="12548" width="0.85546875" style="1" customWidth="1"/>
    <col min="12549" max="12549" width="1.85546875" style="1" customWidth="1"/>
    <col min="12550" max="12550" width="11.7109375" style="1" customWidth="1"/>
    <col min="12551" max="12551" width="5.5703125" style="1" customWidth="1"/>
    <col min="12552" max="12552" width="1.85546875" style="1" customWidth="1"/>
    <col min="12553" max="12553" width="1.42578125" style="1" customWidth="1"/>
    <col min="12554" max="12554" width="1.140625" style="1" customWidth="1"/>
    <col min="12555" max="12555" width="3.5703125" style="1" customWidth="1"/>
    <col min="12556" max="12556" width="0.85546875" style="1" customWidth="1"/>
    <col min="12557" max="12557" width="1.5703125" style="1" customWidth="1"/>
    <col min="12558" max="12558" width="2.42578125" style="1" customWidth="1"/>
    <col min="12559" max="12559" width="1.28515625" style="1" customWidth="1"/>
    <col min="12560" max="12560" width="0.85546875" style="1" customWidth="1"/>
    <col min="12561" max="12561" width="1" style="1" customWidth="1"/>
    <col min="12562" max="12562" width="1.42578125" style="1" customWidth="1"/>
    <col min="12563" max="12563" width="2.140625" style="1" customWidth="1"/>
    <col min="12564" max="12564" width="3.7109375" style="1" customWidth="1"/>
    <col min="12565" max="12565" width="1.28515625" style="1" customWidth="1"/>
    <col min="12566" max="12566" width="2.5703125" style="1" customWidth="1"/>
    <col min="12567" max="12567" width="3.140625" style="1" customWidth="1"/>
    <col min="12568" max="12568" width="1.42578125" style="1" customWidth="1"/>
    <col min="12569" max="12569" width="1.5703125" style="1" customWidth="1"/>
    <col min="12570" max="12570" width="2" style="1" customWidth="1"/>
    <col min="12571" max="12571" width="1.140625" style="1" customWidth="1"/>
    <col min="12572" max="12572" width="1.42578125" style="1" customWidth="1"/>
    <col min="12573" max="12573" width="2.28515625" style="1" customWidth="1"/>
    <col min="12574" max="12574" width="1.28515625" style="1" customWidth="1"/>
    <col min="12575" max="12575" width="1.85546875" style="1" customWidth="1"/>
    <col min="12576" max="12576" width="1.5703125" style="1" customWidth="1"/>
    <col min="12577" max="12577" width="1.28515625" style="1" customWidth="1"/>
    <col min="12578" max="12578" width="0.85546875" style="1" customWidth="1"/>
    <col min="12579" max="12581" width="1.7109375" style="1" customWidth="1"/>
    <col min="12582" max="12582" width="1.28515625" style="1" customWidth="1"/>
    <col min="12583" max="12583" width="2.42578125" style="1" customWidth="1"/>
    <col min="12584" max="12584" width="3.42578125" style="1" customWidth="1"/>
    <col min="12585" max="12585" width="1.42578125" style="1" customWidth="1"/>
    <col min="12586" max="12586" width="1.5703125" style="1" customWidth="1"/>
    <col min="12587" max="12587" width="1" style="1" customWidth="1"/>
    <col min="12588" max="12588" width="4" style="1" customWidth="1"/>
    <col min="12589" max="12589" width="2.42578125" style="1" customWidth="1"/>
    <col min="12590" max="12590" width="0.85546875" style="1" customWidth="1"/>
    <col min="12591" max="12591" width="1.28515625" style="1" customWidth="1"/>
    <col min="12592" max="12592" width="0.85546875" style="1" customWidth="1"/>
    <col min="12593" max="12593" width="2.42578125" style="1" customWidth="1"/>
    <col min="12594" max="12594" width="0.7109375" style="1" customWidth="1"/>
    <col min="12595" max="12595" width="3.42578125" style="1" customWidth="1"/>
    <col min="12596" max="12598" width="3.5703125" style="1" customWidth="1"/>
    <col min="12599" max="12599" width="1.28515625" style="1" customWidth="1"/>
    <col min="12600" max="12800" width="9.140625" style="1"/>
    <col min="12801" max="12802" width="2.7109375" style="1" customWidth="1"/>
    <col min="12803" max="12803" width="3.28515625" style="1" customWidth="1"/>
    <col min="12804" max="12804" width="0.85546875" style="1" customWidth="1"/>
    <col min="12805" max="12805" width="1.85546875" style="1" customWidth="1"/>
    <col min="12806" max="12806" width="11.7109375" style="1" customWidth="1"/>
    <col min="12807" max="12807" width="5.5703125" style="1" customWidth="1"/>
    <col min="12808" max="12808" width="1.85546875" style="1" customWidth="1"/>
    <col min="12809" max="12809" width="1.42578125" style="1" customWidth="1"/>
    <col min="12810" max="12810" width="1.140625" style="1" customWidth="1"/>
    <col min="12811" max="12811" width="3.5703125" style="1" customWidth="1"/>
    <col min="12812" max="12812" width="0.85546875" style="1" customWidth="1"/>
    <col min="12813" max="12813" width="1.5703125" style="1" customWidth="1"/>
    <col min="12814" max="12814" width="2.42578125" style="1" customWidth="1"/>
    <col min="12815" max="12815" width="1.28515625" style="1" customWidth="1"/>
    <col min="12816" max="12816" width="0.85546875" style="1" customWidth="1"/>
    <col min="12817" max="12817" width="1" style="1" customWidth="1"/>
    <col min="12818" max="12818" width="1.42578125" style="1" customWidth="1"/>
    <col min="12819" max="12819" width="2.140625" style="1" customWidth="1"/>
    <col min="12820" max="12820" width="3.7109375" style="1" customWidth="1"/>
    <col min="12821" max="12821" width="1.28515625" style="1" customWidth="1"/>
    <col min="12822" max="12822" width="2.5703125" style="1" customWidth="1"/>
    <col min="12823" max="12823" width="3.140625" style="1" customWidth="1"/>
    <col min="12824" max="12824" width="1.42578125" style="1" customWidth="1"/>
    <col min="12825" max="12825" width="1.5703125" style="1" customWidth="1"/>
    <col min="12826" max="12826" width="2" style="1" customWidth="1"/>
    <col min="12827" max="12827" width="1.140625" style="1" customWidth="1"/>
    <col min="12828" max="12828" width="1.42578125" style="1" customWidth="1"/>
    <col min="12829" max="12829" width="2.28515625" style="1" customWidth="1"/>
    <col min="12830" max="12830" width="1.28515625" style="1" customWidth="1"/>
    <col min="12831" max="12831" width="1.85546875" style="1" customWidth="1"/>
    <col min="12832" max="12832" width="1.5703125" style="1" customWidth="1"/>
    <col min="12833" max="12833" width="1.28515625" style="1" customWidth="1"/>
    <col min="12834" max="12834" width="0.85546875" style="1" customWidth="1"/>
    <col min="12835" max="12837" width="1.7109375" style="1" customWidth="1"/>
    <col min="12838" max="12838" width="1.28515625" style="1" customWidth="1"/>
    <col min="12839" max="12839" width="2.42578125" style="1" customWidth="1"/>
    <col min="12840" max="12840" width="3.42578125" style="1" customWidth="1"/>
    <col min="12841" max="12841" width="1.42578125" style="1" customWidth="1"/>
    <col min="12842" max="12842" width="1.5703125" style="1" customWidth="1"/>
    <col min="12843" max="12843" width="1" style="1" customWidth="1"/>
    <col min="12844" max="12844" width="4" style="1" customWidth="1"/>
    <col min="12845" max="12845" width="2.42578125" style="1" customWidth="1"/>
    <col min="12846" max="12846" width="0.85546875" style="1" customWidth="1"/>
    <col min="12847" max="12847" width="1.28515625" style="1" customWidth="1"/>
    <col min="12848" max="12848" width="0.85546875" style="1" customWidth="1"/>
    <col min="12849" max="12849" width="2.42578125" style="1" customWidth="1"/>
    <col min="12850" max="12850" width="0.7109375" style="1" customWidth="1"/>
    <col min="12851" max="12851" width="3.42578125" style="1" customWidth="1"/>
    <col min="12852" max="12854" width="3.5703125" style="1" customWidth="1"/>
    <col min="12855" max="12855" width="1.28515625" style="1" customWidth="1"/>
    <col min="12856" max="13056" width="9.140625" style="1"/>
    <col min="13057" max="13058" width="2.7109375" style="1" customWidth="1"/>
    <col min="13059" max="13059" width="3.28515625" style="1" customWidth="1"/>
    <col min="13060" max="13060" width="0.85546875" style="1" customWidth="1"/>
    <col min="13061" max="13061" width="1.85546875" style="1" customWidth="1"/>
    <col min="13062" max="13062" width="11.7109375" style="1" customWidth="1"/>
    <col min="13063" max="13063" width="5.5703125" style="1" customWidth="1"/>
    <col min="13064" max="13064" width="1.85546875" style="1" customWidth="1"/>
    <col min="13065" max="13065" width="1.42578125" style="1" customWidth="1"/>
    <col min="13066" max="13066" width="1.140625" style="1" customWidth="1"/>
    <col min="13067" max="13067" width="3.5703125" style="1" customWidth="1"/>
    <col min="13068" max="13068" width="0.85546875" style="1" customWidth="1"/>
    <col min="13069" max="13069" width="1.5703125" style="1" customWidth="1"/>
    <col min="13070" max="13070" width="2.42578125" style="1" customWidth="1"/>
    <col min="13071" max="13071" width="1.28515625" style="1" customWidth="1"/>
    <col min="13072" max="13072" width="0.85546875" style="1" customWidth="1"/>
    <col min="13073" max="13073" width="1" style="1" customWidth="1"/>
    <col min="13074" max="13074" width="1.42578125" style="1" customWidth="1"/>
    <col min="13075" max="13075" width="2.140625" style="1" customWidth="1"/>
    <col min="13076" max="13076" width="3.7109375" style="1" customWidth="1"/>
    <col min="13077" max="13077" width="1.28515625" style="1" customWidth="1"/>
    <col min="13078" max="13078" width="2.5703125" style="1" customWidth="1"/>
    <col min="13079" max="13079" width="3.140625" style="1" customWidth="1"/>
    <col min="13080" max="13080" width="1.42578125" style="1" customWidth="1"/>
    <col min="13081" max="13081" width="1.5703125" style="1" customWidth="1"/>
    <col min="13082" max="13082" width="2" style="1" customWidth="1"/>
    <col min="13083" max="13083" width="1.140625" style="1" customWidth="1"/>
    <col min="13084" max="13084" width="1.42578125" style="1" customWidth="1"/>
    <col min="13085" max="13085" width="2.28515625" style="1" customWidth="1"/>
    <col min="13086" max="13086" width="1.28515625" style="1" customWidth="1"/>
    <col min="13087" max="13087" width="1.85546875" style="1" customWidth="1"/>
    <col min="13088" max="13088" width="1.5703125" style="1" customWidth="1"/>
    <col min="13089" max="13089" width="1.28515625" style="1" customWidth="1"/>
    <col min="13090" max="13090" width="0.85546875" style="1" customWidth="1"/>
    <col min="13091" max="13093" width="1.7109375" style="1" customWidth="1"/>
    <col min="13094" max="13094" width="1.28515625" style="1" customWidth="1"/>
    <col min="13095" max="13095" width="2.42578125" style="1" customWidth="1"/>
    <col min="13096" max="13096" width="3.42578125" style="1" customWidth="1"/>
    <col min="13097" max="13097" width="1.42578125" style="1" customWidth="1"/>
    <col min="13098" max="13098" width="1.5703125" style="1" customWidth="1"/>
    <col min="13099" max="13099" width="1" style="1" customWidth="1"/>
    <col min="13100" max="13100" width="4" style="1" customWidth="1"/>
    <col min="13101" max="13101" width="2.42578125" style="1" customWidth="1"/>
    <col min="13102" max="13102" width="0.85546875" style="1" customWidth="1"/>
    <col min="13103" max="13103" width="1.28515625" style="1" customWidth="1"/>
    <col min="13104" max="13104" width="0.85546875" style="1" customWidth="1"/>
    <col min="13105" max="13105" width="2.42578125" style="1" customWidth="1"/>
    <col min="13106" max="13106" width="0.7109375" style="1" customWidth="1"/>
    <col min="13107" max="13107" width="3.42578125" style="1" customWidth="1"/>
    <col min="13108" max="13110" width="3.5703125" style="1" customWidth="1"/>
    <col min="13111" max="13111" width="1.28515625" style="1" customWidth="1"/>
    <col min="13112" max="13312" width="9.140625" style="1"/>
    <col min="13313" max="13314" width="2.7109375" style="1" customWidth="1"/>
    <col min="13315" max="13315" width="3.28515625" style="1" customWidth="1"/>
    <col min="13316" max="13316" width="0.85546875" style="1" customWidth="1"/>
    <col min="13317" max="13317" width="1.85546875" style="1" customWidth="1"/>
    <col min="13318" max="13318" width="11.7109375" style="1" customWidth="1"/>
    <col min="13319" max="13319" width="5.5703125" style="1" customWidth="1"/>
    <col min="13320" max="13320" width="1.85546875" style="1" customWidth="1"/>
    <col min="13321" max="13321" width="1.42578125" style="1" customWidth="1"/>
    <col min="13322" max="13322" width="1.140625" style="1" customWidth="1"/>
    <col min="13323" max="13323" width="3.5703125" style="1" customWidth="1"/>
    <col min="13324" max="13324" width="0.85546875" style="1" customWidth="1"/>
    <col min="13325" max="13325" width="1.5703125" style="1" customWidth="1"/>
    <col min="13326" max="13326" width="2.42578125" style="1" customWidth="1"/>
    <col min="13327" max="13327" width="1.28515625" style="1" customWidth="1"/>
    <col min="13328" max="13328" width="0.85546875" style="1" customWidth="1"/>
    <col min="13329" max="13329" width="1" style="1" customWidth="1"/>
    <col min="13330" max="13330" width="1.42578125" style="1" customWidth="1"/>
    <col min="13331" max="13331" width="2.140625" style="1" customWidth="1"/>
    <col min="13332" max="13332" width="3.7109375" style="1" customWidth="1"/>
    <col min="13333" max="13333" width="1.28515625" style="1" customWidth="1"/>
    <col min="13334" max="13334" width="2.5703125" style="1" customWidth="1"/>
    <col min="13335" max="13335" width="3.140625" style="1" customWidth="1"/>
    <col min="13336" max="13336" width="1.42578125" style="1" customWidth="1"/>
    <col min="13337" max="13337" width="1.5703125" style="1" customWidth="1"/>
    <col min="13338" max="13338" width="2" style="1" customWidth="1"/>
    <col min="13339" max="13339" width="1.140625" style="1" customWidth="1"/>
    <col min="13340" max="13340" width="1.42578125" style="1" customWidth="1"/>
    <col min="13341" max="13341" width="2.28515625" style="1" customWidth="1"/>
    <col min="13342" max="13342" width="1.28515625" style="1" customWidth="1"/>
    <col min="13343" max="13343" width="1.85546875" style="1" customWidth="1"/>
    <col min="13344" max="13344" width="1.5703125" style="1" customWidth="1"/>
    <col min="13345" max="13345" width="1.28515625" style="1" customWidth="1"/>
    <col min="13346" max="13346" width="0.85546875" style="1" customWidth="1"/>
    <col min="13347" max="13349" width="1.7109375" style="1" customWidth="1"/>
    <col min="13350" max="13350" width="1.28515625" style="1" customWidth="1"/>
    <col min="13351" max="13351" width="2.42578125" style="1" customWidth="1"/>
    <col min="13352" max="13352" width="3.42578125" style="1" customWidth="1"/>
    <col min="13353" max="13353" width="1.42578125" style="1" customWidth="1"/>
    <col min="13354" max="13354" width="1.5703125" style="1" customWidth="1"/>
    <col min="13355" max="13355" width="1" style="1" customWidth="1"/>
    <col min="13356" max="13356" width="4" style="1" customWidth="1"/>
    <col min="13357" max="13357" width="2.42578125" style="1" customWidth="1"/>
    <col min="13358" max="13358" width="0.85546875" style="1" customWidth="1"/>
    <col min="13359" max="13359" width="1.28515625" style="1" customWidth="1"/>
    <col min="13360" max="13360" width="0.85546875" style="1" customWidth="1"/>
    <col min="13361" max="13361" width="2.42578125" style="1" customWidth="1"/>
    <col min="13362" max="13362" width="0.7109375" style="1" customWidth="1"/>
    <col min="13363" max="13363" width="3.42578125" style="1" customWidth="1"/>
    <col min="13364" max="13366" width="3.5703125" style="1" customWidth="1"/>
    <col min="13367" max="13367" width="1.28515625" style="1" customWidth="1"/>
    <col min="13368" max="13568" width="9.140625" style="1"/>
    <col min="13569" max="13570" width="2.7109375" style="1" customWidth="1"/>
    <col min="13571" max="13571" width="3.28515625" style="1" customWidth="1"/>
    <col min="13572" max="13572" width="0.85546875" style="1" customWidth="1"/>
    <col min="13573" max="13573" width="1.85546875" style="1" customWidth="1"/>
    <col min="13574" max="13574" width="11.7109375" style="1" customWidth="1"/>
    <col min="13575" max="13575" width="5.5703125" style="1" customWidth="1"/>
    <col min="13576" max="13576" width="1.85546875" style="1" customWidth="1"/>
    <col min="13577" max="13577" width="1.42578125" style="1" customWidth="1"/>
    <col min="13578" max="13578" width="1.140625" style="1" customWidth="1"/>
    <col min="13579" max="13579" width="3.5703125" style="1" customWidth="1"/>
    <col min="13580" max="13580" width="0.85546875" style="1" customWidth="1"/>
    <col min="13581" max="13581" width="1.5703125" style="1" customWidth="1"/>
    <col min="13582" max="13582" width="2.42578125" style="1" customWidth="1"/>
    <col min="13583" max="13583" width="1.28515625" style="1" customWidth="1"/>
    <col min="13584" max="13584" width="0.85546875" style="1" customWidth="1"/>
    <col min="13585" max="13585" width="1" style="1" customWidth="1"/>
    <col min="13586" max="13586" width="1.42578125" style="1" customWidth="1"/>
    <col min="13587" max="13587" width="2.140625" style="1" customWidth="1"/>
    <col min="13588" max="13588" width="3.7109375" style="1" customWidth="1"/>
    <col min="13589" max="13589" width="1.28515625" style="1" customWidth="1"/>
    <col min="13590" max="13590" width="2.5703125" style="1" customWidth="1"/>
    <col min="13591" max="13591" width="3.140625" style="1" customWidth="1"/>
    <col min="13592" max="13592" width="1.42578125" style="1" customWidth="1"/>
    <col min="13593" max="13593" width="1.5703125" style="1" customWidth="1"/>
    <col min="13594" max="13594" width="2" style="1" customWidth="1"/>
    <col min="13595" max="13595" width="1.140625" style="1" customWidth="1"/>
    <col min="13596" max="13596" width="1.42578125" style="1" customWidth="1"/>
    <col min="13597" max="13597" width="2.28515625" style="1" customWidth="1"/>
    <col min="13598" max="13598" width="1.28515625" style="1" customWidth="1"/>
    <col min="13599" max="13599" width="1.85546875" style="1" customWidth="1"/>
    <col min="13600" max="13600" width="1.5703125" style="1" customWidth="1"/>
    <col min="13601" max="13601" width="1.28515625" style="1" customWidth="1"/>
    <col min="13602" max="13602" width="0.85546875" style="1" customWidth="1"/>
    <col min="13603" max="13605" width="1.7109375" style="1" customWidth="1"/>
    <col min="13606" max="13606" width="1.28515625" style="1" customWidth="1"/>
    <col min="13607" max="13607" width="2.42578125" style="1" customWidth="1"/>
    <col min="13608" max="13608" width="3.42578125" style="1" customWidth="1"/>
    <col min="13609" max="13609" width="1.42578125" style="1" customWidth="1"/>
    <col min="13610" max="13610" width="1.5703125" style="1" customWidth="1"/>
    <col min="13611" max="13611" width="1" style="1" customWidth="1"/>
    <col min="13612" max="13612" width="4" style="1" customWidth="1"/>
    <col min="13613" max="13613" width="2.42578125" style="1" customWidth="1"/>
    <col min="13614" max="13614" width="0.85546875" style="1" customWidth="1"/>
    <col min="13615" max="13615" width="1.28515625" style="1" customWidth="1"/>
    <col min="13616" max="13616" width="0.85546875" style="1" customWidth="1"/>
    <col min="13617" max="13617" width="2.42578125" style="1" customWidth="1"/>
    <col min="13618" max="13618" width="0.7109375" style="1" customWidth="1"/>
    <col min="13619" max="13619" width="3.42578125" style="1" customWidth="1"/>
    <col min="13620" max="13622" width="3.5703125" style="1" customWidth="1"/>
    <col min="13623" max="13623" width="1.28515625" style="1" customWidth="1"/>
    <col min="13624" max="13824" width="9.140625" style="1"/>
    <col min="13825" max="13826" width="2.7109375" style="1" customWidth="1"/>
    <col min="13827" max="13827" width="3.28515625" style="1" customWidth="1"/>
    <col min="13828" max="13828" width="0.85546875" style="1" customWidth="1"/>
    <col min="13829" max="13829" width="1.85546875" style="1" customWidth="1"/>
    <col min="13830" max="13830" width="11.7109375" style="1" customWidth="1"/>
    <col min="13831" max="13831" width="5.5703125" style="1" customWidth="1"/>
    <col min="13832" max="13832" width="1.85546875" style="1" customWidth="1"/>
    <col min="13833" max="13833" width="1.42578125" style="1" customWidth="1"/>
    <col min="13834" max="13834" width="1.140625" style="1" customWidth="1"/>
    <col min="13835" max="13835" width="3.5703125" style="1" customWidth="1"/>
    <col min="13836" max="13836" width="0.85546875" style="1" customWidth="1"/>
    <col min="13837" max="13837" width="1.5703125" style="1" customWidth="1"/>
    <col min="13838" max="13838" width="2.42578125" style="1" customWidth="1"/>
    <col min="13839" max="13839" width="1.28515625" style="1" customWidth="1"/>
    <col min="13840" max="13840" width="0.85546875" style="1" customWidth="1"/>
    <col min="13841" max="13841" width="1" style="1" customWidth="1"/>
    <col min="13842" max="13842" width="1.42578125" style="1" customWidth="1"/>
    <col min="13843" max="13843" width="2.140625" style="1" customWidth="1"/>
    <col min="13844" max="13844" width="3.7109375" style="1" customWidth="1"/>
    <col min="13845" max="13845" width="1.28515625" style="1" customWidth="1"/>
    <col min="13846" max="13846" width="2.5703125" style="1" customWidth="1"/>
    <col min="13847" max="13847" width="3.140625" style="1" customWidth="1"/>
    <col min="13848" max="13848" width="1.42578125" style="1" customWidth="1"/>
    <col min="13849" max="13849" width="1.5703125" style="1" customWidth="1"/>
    <col min="13850" max="13850" width="2" style="1" customWidth="1"/>
    <col min="13851" max="13851" width="1.140625" style="1" customWidth="1"/>
    <col min="13852" max="13852" width="1.42578125" style="1" customWidth="1"/>
    <col min="13853" max="13853" width="2.28515625" style="1" customWidth="1"/>
    <col min="13854" max="13854" width="1.28515625" style="1" customWidth="1"/>
    <col min="13855" max="13855" width="1.85546875" style="1" customWidth="1"/>
    <col min="13856" max="13856" width="1.5703125" style="1" customWidth="1"/>
    <col min="13857" max="13857" width="1.28515625" style="1" customWidth="1"/>
    <col min="13858" max="13858" width="0.85546875" style="1" customWidth="1"/>
    <col min="13859" max="13861" width="1.7109375" style="1" customWidth="1"/>
    <col min="13862" max="13862" width="1.28515625" style="1" customWidth="1"/>
    <col min="13863" max="13863" width="2.42578125" style="1" customWidth="1"/>
    <col min="13864" max="13864" width="3.42578125" style="1" customWidth="1"/>
    <col min="13865" max="13865" width="1.42578125" style="1" customWidth="1"/>
    <col min="13866" max="13866" width="1.5703125" style="1" customWidth="1"/>
    <col min="13867" max="13867" width="1" style="1" customWidth="1"/>
    <col min="13868" max="13868" width="4" style="1" customWidth="1"/>
    <col min="13869" max="13869" width="2.42578125" style="1" customWidth="1"/>
    <col min="13870" max="13870" width="0.85546875" style="1" customWidth="1"/>
    <col min="13871" max="13871" width="1.28515625" style="1" customWidth="1"/>
    <col min="13872" max="13872" width="0.85546875" style="1" customWidth="1"/>
    <col min="13873" max="13873" width="2.42578125" style="1" customWidth="1"/>
    <col min="13874" max="13874" width="0.7109375" style="1" customWidth="1"/>
    <col min="13875" max="13875" width="3.42578125" style="1" customWidth="1"/>
    <col min="13876" max="13878" width="3.5703125" style="1" customWidth="1"/>
    <col min="13879" max="13879" width="1.28515625" style="1" customWidth="1"/>
    <col min="13880" max="14080" width="9.140625" style="1"/>
    <col min="14081" max="14082" width="2.7109375" style="1" customWidth="1"/>
    <col min="14083" max="14083" width="3.28515625" style="1" customWidth="1"/>
    <col min="14084" max="14084" width="0.85546875" style="1" customWidth="1"/>
    <col min="14085" max="14085" width="1.85546875" style="1" customWidth="1"/>
    <col min="14086" max="14086" width="11.7109375" style="1" customWidth="1"/>
    <col min="14087" max="14087" width="5.5703125" style="1" customWidth="1"/>
    <col min="14088" max="14088" width="1.85546875" style="1" customWidth="1"/>
    <col min="14089" max="14089" width="1.42578125" style="1" customWidth="1"/>
    <col min="14090" max="14090" width="1.140625" style="1" customWidth="1"/>
    <col min="14091" max="14091" width="3.5703125" style="1" customWidth="1"/>
    <col min="14092" max="14092" width="0.85546875" style="1" customWidth="1"/>
    <col min="14093" max="14093" width="1.5703125" style="1" customWidth="1"/>
    <col min="14094" max="14094" width="2.42578125" style="1" customWidth="1"/>
    <col min="14095" max="14095" width="1.28515625" style="1" customWidth="1"/>
    <col min="14096" max="14096" width="0.85546875" style="1" customWidth="1"/>
    <col min="14097" max="14097" width="1" style="1" customWidth="1"/>
    <col min="14098" max="14098" width="1.42578125" style="1" customWidth="1"/>
    <col min="14099" max="14099" width="2.140625" style="1" customWidth="1"/>
    <col min="14100" max="14100" width="3.7109375" style="1" customWidth="1"/>
    <col min="14101" max="14101" width="1.28515625" style="1" customWidth="1"/>
    <col min="14102" max="14102" width="2.5703125" style="1" customWidth="1"/>
    <col min="14103" max="14103" width="3.140625" style="1" customWidth="1"/>
    <col min="14104" max="14104" width="1.42578125" style="1" customWidth="1"/>
    <col min="14105" max="14105" width="1.5703125" style="1" customWidth="1"/>
    <col min="14106" max="14106" width="2" style="1" customWidth="1"/>
    <col min="14107" max="14107" width="1.140625" style="1" customWidth="1"/>
    <col min="14108" max="14108" width="1.42578125" style="1" customWidth="1"/>
    <col min="14109" max="14109" width="2.28515625" style="1" customWidth="1"/>
    <col min="14110" max="14110" width="1.28515625" style="1" customWidth="1"/>
    <col min="14111" max="14111" width="1.85546875" style="1" customWidth="1"/>
    <col min="14112" max="14112" width="1.5703125" style="1" customWidth="1"/>
    <col min="14113" max="14113" width="1.28515625" style="1" customWidth="1"/>
    <col min="14114" max="14114" width="0.85546875" style="1" customWidth="1"/>
    <col min="14115" max="14117" width="1.7109375" style="1" customWidth="1"/>
    <col min="14118" max="14118" width="1.28515625" style="1" customWidth="1"/>
    <col min="14119" max="14119" width="2.42578125" style="1" customWidth="1"/>
    <col min="14120" max="14120" width="3.42578125" style="1" customWidth="1"/>
    <col min="14121" max="14121" width="1.42578125" style="1" customWidth="1"/>
    <col min="14122" max="14122" width="1.5703125" style="1" customWidth="1"/>
    <col min="14123" max="14123" width="1" style="1" customWidth="1"/>
    <col min="14124" max="14124" width="4" style="1" customWidth="1"/>
    <col min="14125" max="14125" width="2.42578125" style="1" customWidth="1"/>
    <col min="14126" max="14126" width="0.85546875" style="1" customWidth="1"/>
    <col min="14127" max="14127" width="1.28515625" style="1" customWidth="1"/>
    <col min="14128" max="14128" width="0.85546875" style="1" customWidth="1"/>
    <col min="14129" max="14129" width="2.42578125" style="1" customWidth="1"/>
    <col min="14130" max="14130" width="0.7109375" style="1" customWidth="1"/>
    <col min="14131" max="14131" width="3.42578125" style="1" customWidth="1"/>
    <col min="14132" max="14134" width="3.5703125" style="1" customWidth="1"/>
    <col min="14135" max="14135" width="1.28515625" style="1" customWidth="1"/>
    <col min="14136" max="14336" width="9.140625" style="1"/>
    <col min="14337" max="14338" width="2.7109375" style="1" customWidth="1"/>
    <col min="14339" max="14339" width="3.28515625" style="1" customWidth="1"/>
    <col min="14340" max="14340" width="0.85546875" style="1" customWidth="1"/>
    <col min="14341" max="14341" width="1.85546875" style="1" customWidth="1"/>
    <col min="14342" max="14342" width="11.7109375" style="1" customWidth="1"/>
    <col min="14343" max="14343" width="5.5703125" style="1" customWidth="1"/>
    <col min="14344" max="14344" width="1.85546875" style="1" customWidth="1"/>
    <col min="14345" max="14345" width="1.42578125" style="1" customWidth="1"/>
    <col min="14346" max="14346" width="1.140625" style="1" customWidth="1"/>
    <col min="14347" max="14347" width="3.5703125" style="1" customWidth="1"/>
    <col min="14348" max="14348" width="0.85546875" style="1" customWidth="1"/>
    <col min="14349" max="14349" width="1.5703125" style="1" customWidth="1"/>
    <col min="14350" max="14350" width="2.42578125" style="1" customWidth="1"/>
    <col min="14351" max="14351" width="1.28515625" style="1" customWidth="1"/>
    <col min="14352" max="14352" width="0.85546875" style="1" customWidth="1"/>
    <col min="14353" max="14353" width="1" style="1" customWidth="1"/>
    <col min="14354" max="14354" width="1.42578125" style="1" customWidth="1"/>
    <col min="14355" max="14355" width="2.140625" style="1" customWidth="1"/>
    <col min="14356" max="14356" width="3.7109375" style="1" customWidth="1"/>
    <col min="14357" max="14357" width="1.28515625" style="1" customWidth="1"/>
    <col min="14358" max="14358" width="2.5703125" style="1" customWidth="1"/>
    <col min="14359" max="14359" width="3.140625" style="1" customWidth="1"/>
    <col min="14360" max="14360" width="1.42578125" style="1" customWidth="1"/>
    <col min="14361" max="14361" width="1.5703125" style="1" customWidth="1"/>
    <col min="14362" max="14362" width="2" style="1" customWidth="1"/>
    <col min="14363" max="14363" width="1.140625" style="1" customWidth="1"/>
    <col min="14364" max="14364" width="1.42578125" style="1" customWidth="1"/>
    <col min="14365" max="14365" width="2.28515625" style="1" customWidth="1"/>
    <col min="14366" max="14366" width="1.28515625" style="1" customWidth="1"/>
    <col min="14367" max="14367" width="1.85546875" style="1" customWidth="1"/>
    <col min="14368" max="14368" width="1.5703125" style="1" customWidth="1"/>
    <col min="14369" max="14369" width="1.28515625" style="1" customWidth="1"/>
    <col min="14370" max="14370" width="0.85546875" style="1" customWidth="1"/>
    <col min="14371" max="14373" width="1.7109375" style="1" customWidth="1"/>
    <col min="14374" max="14374" width="1.28515625" style="1" customWidth="1"/>
    <col min="14375" max="14375" width="2.42578125" style="1" customWidth="1"/>
    <col min="14376" max="14376" width="3.42578125" style="1" customWidth="1"/>
    <col min="14377" max="14377" width="1.42578125" style="1" customWidth="1"/>
    <col min="14378" max="14378" width="1.5703125" style="1" customWidth="1"/>
    <col min="14379" max="14379" width="1" style="1" customWidth="1"/>
    <col min="14380" max="14380" width="4" style="1" customWidth="1"/>
    <col min="14381" max="14381" width="2.42578125" style="1" customWidth="1"/>
    <col min="14382" max="14382" width="0.85546875" style="1" customWidth="1"/>
    <col min="14383" max="14383" width="1.28515625" style="1" customWidth="1"/>
    <col min="14384" max="14384" width="0.85546875" style="1" customWidth="1"/>
    <col min="14385" max="14385" width="2.42578125" style="1" customWidth="1"/>
    <col min="14386" max="14386" width="0.7109375" style="1" customWidth="1"/>
    <col min="14387" max="14387" width="3.42578125" style="1" customWidth="1"/>
    <col min="14388" max="14390" width="3.5703125" style="1" customWidth="1"/>
    <col min="14391" max="14391" width="1.28515625" style="1" customWidth="1"/>
    <col min="14392" max="14592" width="9.140625" style="1"/>
    <col min="14593" max="14594" width="2.7109375" style="1" customWidth="1"/>
    <col min="14595" max="14595" width="3.28515625" style="1" customWidth="1"/>
    <col min="14596" max="14596" width="0.85546875" style="1" customWidth="1"/>
    <col min="14597" max="14597" width="1.85546875" style="1" customWidth="1"/>
    <col min="14598" max="14598" width="11.7109375" style="1" customWidth="1"/>
    <col min="14599" max="14599" width="5.5703125" style="1" customWidth="1"/>
    <col min="14600" max="14600" width="1.85546875" style="1" customWidth="1"/>
    <col min="14601" max="14601" width="1.42578125" style="1" customWidth="1"/>
    <col min="14602" max="14602" width="1.140625" style="1" customWidth="1"/>
    <col min="14603" max="14603" width="3.5703125" style="1" customWidth="1"/>
    <col min="14604" max="14604" width="0.85546875" style="1" customWidth="1"/>
    <col min="14605" max="14605" width="1.5703125" style="1" customWidth="1"/>
    <col min="14606" max="14606" width="2.42578125" style="1" customWidth="1"/>
    <col min="14607" max="14607" width="1.28515625" style="1" customWidth="1"/>
    <col min="14608" max="14608" width="0.85546875" style="1" customWidth="1"/>
    <col min="14609" max="14609" width="1" style="1" customWidth="1"/>
    <col min="14610" max="14610" width="1.42578125" style="1" customWidth="1"/>
    <col min="14611" max="14611" width="2.140625" style="1" customWidth="1"/>
    <col min="14612" max="14612" width="3.7109375" style="1" customWidth="1"/>
    <col min="14613" max="14613" width="1.28515625" style="1" customWidth="1"/>
    <col min="14614" max="14614" width="2.5703125" style="1" customWidth="1"/>
    <col min="14615" max="14615" width="3.140625" style="1" customWidth="1"/>
    <col min="14616" max="14616" width="1.42578125" style="1" customWidth="1"/>
    <col min="14617" max="14617" width="1.5703125" style="1" customWidth="1"/>
    <col min="14618" max="14618" width="2" style="1" customWidth="1"/>
    <col min="14619" max="14619" width="1.140625" style="1" customWidth="1"/>
    <col min="14620" max="14620" width="1.42578125" style="1" customWidth="1"/>
    <col min="14621" max="14621" width="2.28515625" style="1" customWidth="1"/>
    <col min="14622" max="14622" width="1.28515625" style="1" customWidth="1"/>
    <col min="14623" max="14623" width="1.85546875" style="1" customWidth="1"/>
    <col min="14624" max="14624" width="1.5703125" style="1" customWidth="1"/>
    <col min="14625" max="14625" width="1.28515625" style="1" customWidth="1"/>
    <col min="14626" max="14626" width="0.85546875" style="1" customWidth="1"/>
    <col min="14627" max="14629" width="1.7109375" style="1" customWidth="1"/>
    <col min="14630" max="14630" width="1.28515625" style="1" customWidth="1"/>
    <col min="14631" max="14631" width="2.42578125" style="1" customWidth="1"/>
    <col min="14632" max="14632" width="3.42578125" style="1" customWidth="1"/>
    <col min="14633" max="14633" width="1.42578125" style="1" customWidth="1"/>
    <col min="14634" max="14634" width="1.5703125" style="1" customWidth="1"/>
    <col min="14635" max="14635" width="1" style="1" customWidth="1"/>
    <col min="14636" max="14636" width="4" style="1" customWidth="1"/>
    <col min="14637" max="14637" width="2.42578125" style="1" customWidth="1"/>
    <col min="14638" max="14638" width="0.85546875" style="1" customWidth="1"/>
    <col min="14639" max="14639" width="1.28515625" style="1" customWidth="1"/>
    <col min="14640" max="14640" width="0.85546875" style="1" customWidth="1"/>
    <col min="14641" max="14641" width="2.42578125" style="1" customWidth="1"/>
    <col min="14642" max="14642" width="0.7109375" style="1" customWidth="1"/>
    <col min="14643" max="14643" width="3.42578125" style="1" customWidth="1"/>
    <col min="14644" max="14646" width="3.5703125" style="1" customWidth="1"/>
    <col min="14647" max="14647" width="1.28515625" style="1" customWidth="1"/>
    <col min="14648" max="14848" width="9.140625" style="1"/>
    <col min="14849" max="14850" width="2.7109375" style="1" customWidth="1"/>
    <col min="14851" max="14851" width="3.28515625" style="1" customWidth="1"/>
    <col min="14852" max="14852" width="0.85546875" style="1" customWidth="1"/>
    <col min="14853" max="14853" width="1.85546875" style="1" customWidth="1"/>
    <col min="14854" max="14854" width="11.7109375" style="1" customWidth="1"/>
    <col min="14855" max="14855" width="5.5703125" style="1" customWidth="1"/>
    <col min="14856" max="14856" width="1.85546875" style="1" customWidth="1"/>
    <col min="14857" max="14857" width="1.42578125" style="1" customWidth="1"/>
    <col min="14858" max="14858" width="1.140625" style="1" customWidth="1"/>
    <col min="14859" max="14859" width="3.5703125" style="1" customWidth="1"/>
    <col min="14860" max="14860" width="0.85546875" style="1" customWidth="1"/>
    <col min="14861" max="14861" width="1.5703125" style="1" customWidth="1"/>
    <col min="14862" max="14862" width="2.42578125" style="1" customWidth="1"/>
    <col min="14863" max="14863" width="1.28515625" style="1" customWidth="1"/>
    <col min="14864" max="14864" width="0.85546875" style="1" customWidth="1"/>
    <col min="14865" max="14865" width="1" style="1" customWidth="1"/>
    <col min="14866" max="14866" width="1.42578125" style="1" customWidth="1"/>
    <col min="14867" max="14867" width="2.140625" style="1" customWidth="1"/>
    <col min="14868" max="14868" width="3.7109375" style="1" customWidth="1"/>
    <col min="14869" max="14869" width="1.28515625" style="1" customWidth="1"/>
    <col min="14870" max="14870" width="2.5703125" style="1" customWidth="1"/>
    <col min="14871" max="14871" width="3.140625" style="1" customWidth="1"/>
    <col min="14872" max="14872" width="1.42578125" style="1" customWidth="1"/>
    <col min="14873" max="14873" width="1.5703125" style="1" customWidth="1"/>
    <col min="14874" max="14874" width="2" style="1" customWidth="1"/>
    <col min="14875" max="14875" width="1.140625" style="1" customWidth="1"/>
    <col min="14876" max="14876" width="1.42578125" style="1" customWidth="1"/>
    <col min="14877" max="14877" width="2.28515625" style="1" customWidth="1"/>
    <col min="14878" max="14878" width="1.28515625" style="1" customWidth="1"/>
    <col min="14879" max="14879" width="1.85546875" style="1" customWidth="1"/>
    <col min="14880" max="14880" width="1.5703125" style="1" customWidth="1"/>
    <col min="14881" max="14881" width="1.28515625" style="1" customWidth="1"/>
    <col min="14882" max="14882" width="0.85546875" style="1" customWidth="1"/>
    <col min="14883" max="14885" width="1.7109375" style="1" customWidth="1"/>
    <col min="14886" max="14886" width="1.28515625" style="1" customWidth="1"/>
    <col min="14887" max="14887" width="2.42578125" style="1" customWidth="1"/>
    <col min="14888" max="14888" width="3.42578125" style="1" customWidth="1"/>
    <col min="14889" max="14889" width="1.42578125" style="1" customWidth="1"/>
    <col min="14890" max="14890" width="1.5703125" style="1" customWidth="1"/>
    <col min="14891" max="14891" width="1" style="1" customWidth="1"/>
    <col min="14892" max="14892" width="4" style="1" customWidth="1"/>
    <col min="14893" max="14893" width="2.42578125" style="1" customWidth="1"/>
    <col min="14894" max="14894" width="0.85546875" style="1" customWidth="1"/>
    <col min="14895" max="14895" width="1.28515625" style="1" customWidth="1"/>
    <col min="14896" max="14896" width="0.85546875" style="1" customWidth="1"/>
    <col min="14897" max="14897" width="2.42578125" style="1" customWidth="1"/>
    <col min="14898" max="14898" width="0.7109375" style="1" customWidth="1"/>
    <col min="14899" max="14899" width="3.42578125" style="1" customWidth="1"/>
    <col min="14900" max="14902" width="3.5703125" style="1" customWidth="1"/>
    <col min="14903" max="14903" width="1.28515625" style="1" customWidth="1"/>
    <col min="14904" max="15104" width="9.140625" style="1"/>
    <col min="15105" max="15106" width="2.7109375" style="1" customWidth="1"/>
    <col min="15107" max="15107" width="3.28515625" style="1" customWidth="1"/>
    <col min="15108" max="15108" width="0.85546875" style="1" customWidth="1"/>
    <col min="15109" max="15109" width="1.85546875" style="1" customWidth="1"/>
    <col min="15110" max="15110" width="11.7109375" style="1" customWidth="1"/>
    <col min="15111" max="15111" width="5.5703125" style="1" customWidth="1"/>
    <col min="15112" max="15112" width="1.85546875" style="1" customWidth="1"/>
    <col min="15113" max="15113" width="1.42578125" style="1" customWidth="1"/>
    <col min="15114" max="15114" width="1.140625" style="1" customWidth="1"/>
    <col min="15115" max="15115" width="3.5703125" style="1" customWidth="1"/>
    <col min="15116" max="15116" width="0.85546875" style="1" customWidth="1"/>
    <col min="15117" max="15117" width="1.5703125" style="1" customWidth="1"/>
    <col min="15118" max="15118" width="2.42578125" style="1" customWidth="1"/>
    <col min="15119" max="15119" width="1.28515625" style="1" customWidth="1"/>
    <col min="15120" max="15120" width="0.85546875" style="1" customWidth="1"/>
    <col min="15121" max="15121" width="1" style="1" customWidth="1"/>
    <col min="15122" max="15122" width="1.42578125" style="1" customWidth="1"/>
    <col min="15123" max="15123" width="2.140625" style="1" customWidth="1"/>
    <col min="15124" max="15124" width="3.7109375" style="1" customWidth="1"/>
    <col min="15125" max="15125" width="1.28515625" style="1" customWidth="1"/>
    <col min="15126" max="15126" width="2.5703125" style="1" customWidth="1"/>
    <col min="15127" max="15127" width="3.140625" style="1" customWidth="1"/>
    <col min="15128" max="15128" width="1.42578125" style="1" customWidth="1"/>
    <col min="15129" max="15129" width="1.5703125" style="1" customWidth="1"/>
    <col min="15130" max="15130" width="2" style="1" customWidth="1"/>
    <col min="15131" max="15131" width="1.140625" style="1" customWidth="1"/>
    <col min="15132" max="15132" width="1.42578125" style="1" customWidth="1"/>
    <col min="15133" max="15133" width="2.28515625" style="1" customWidth="1"/>
    <col min="15134" max="15134" width="1.28515625" style="1" customWidth="1"/>
    <col min="15135" max="15135" width="1.85546875" style="1" customWidth="1"/>
    <col min="15136" max="15136" width="1.5703125" style="1" customWidth="1"/>
    <col min="15137" max="15137" width="1.28515625" style="1" customWidth="1"/>
    <col min="15138" max="15138" width="0.85546875" style="1" customWidth="1"/>
    <col min="15139" max="15141" width="1.7109375" style="1" customWidth="1"/>
    <col min="15142" max="15142" width="1.28515625" style="1" customWidth="1"/>
    <col min="15143" max="15143" width="2.42578125" style="1" customWidth="1"/>
    <col min="15144" max="15144" width="3.42578125" style="1" customWidth="1"/>
    <col min="15145" max="15145" width="1.42578125" style="1" customWidth="1"/>
    <col min="15146" max="15146" width="1.5703125" style="1" customWidth="1"/>
    <col min="15147" max="15147" width="1" style="1" customWidth="1"/>
    <col min="15148" max="15148" width="4" style="1" customWidth="1"/>
    <col min="15149" max="15149" width="2.42578125" style="1" customWidth="1"/>
    <col min="15150" max="15150" width="0.85546875" style="1" customWidth="1"/>
    <col min="15151" max="15151" width="1.28515625" style="1" customWidth="1"/>
    <col min="15152" max="15152" width="0.85546875" style="1" customWidth="1"/>
    <col min="15153" max="15153" width="2.42578125" style="1" customWidth="1"/>
    <col min="15154" max="15154" width="0.7109375" style="1" customWidth="1"/>
    <col min="15155" max="15155" width="3.42578125" style="1" customWidth="1"/>
    <col min="15156" max="15158" width="3.5703125" style="1" customWidth="1"/>
    <col min="15159" max="15159" width="1.28515625" style="1" customWidth="1"/>
    <col min="15160" max="15360" width="9.140625" style="1"/>
    <col min="15361" max="15362" width="2.7109375" style="1" customWidth="1"/>
    <col min="15363" max="15363" width="3.28515625" style="1" customWidth="1"/>
    <col min="15364" max="15364" width="0.85546875" style="1" customWidth="1"/>
    <col min="15365" max="15365" width="1.85546875" style="1" customWidth="1"/>
    <col min="15366" max="15366" width="11.7109375" style="1" customWidth="1"/>
    <col min="15367" max="15367" width="5.5703125" style="1" customWidth="1"/>
    <col min="15368" max="15368" width="1.85546875" style="1" customWidth="1"/>
    <col min="15369" max="15369" width="1.42578125" style="1" customWidth="1"/>
    <col min="15370" max="15370" width="1.140625" style="1" customWidth="1"/>
    <col min="15371" max="15371" width="3.5703125" style="1" customWidth="1"/>
    <col min="15372" max="15372" width="0.85546875" style="1" customWidth="1"/>
    <col min="15373" max="15373" width="1.5703125" style="1" customWidth="1"/>
    <col min="15374" max="15374" width="2.42578125" style="1" customWidth="1"/>
    <col min="15375" max="15375" width="1.28515625" style="1" customWidth="1"/>
    <col min="15376" max="15376" width="0.85546875" style="1" customWidth="1"/>
    <col min="15377" max="15377" width="1" style="1" customWidth="1"/>
    <col min="15378" max="15378" width="1.42578125" style="1" customWidth="1"/>
    <col min="15379" max="15379" width="2.140625" style="1" customWidth="1"/>
    <col min="15380" max="15380" width="3.7109375" style="1" customWidth="1"/>
    <col min="15381" max="15381" width="1.28515625" style="1" customWidth="1"/>
    <col min="15382" max="15382" width="2.5703125" style="1" customWidth="1"/>
    <col min="15383" max="15383" width="3.140625" style="1" customWidth="1"/>
    <col min="15384" max="15384" width="1.42578125" style="1" customWidth="1"/>
    <col min="15385" max="15385" width="1.5703125" style="1" customWidth="1"/>
    <col min="15386" max="15386" width="2" style="1" customWidth="1"/>
    <col min="15387" max="15387" width="1.140625" style="1" customWidth="1"/>
    <col min="15388" max="15388" width="1.42578125" style="1" customWidth="1"/>
    <col min="15389" max="15389" width="2.28515625" style="1" customWidth="1"/>
    <col min="15390" max="15390" width="1.28515625" style="1" customWidth="1"/>
    <col min="15391" max="15391" width="1.85546875" style="1" customWidth="1"/>
    <col min="15392" max="15392" width="1.5703125" style="1" customWidth="1"/>
    <col min="15393" max="15393" width="1.28515625" style="1" customWidth="1"/>
    <col min="15394" max="15394" width="0.85546875" style="1" customWidth="1"/>
    <col min="15395" max="15397" width="1.7109375" style="1" customWidth="1"/>
    <col min="15398" max="15398" width="1.28515625" style="1" customWidth="1"/>
    <col min="15399" max="15399" width="2.42578125" style="1" customWidth="1"/>
    <col min="15400" max="15400" width="3.42578125" style="1" customWidth="1"/>
    <col min="15401" max="15401" width="1.42578125" style="1" customWidth="1"/>
    <col min="15402" max="15402" width="1.5703125" style="1" customWidth="1"/>
    <col min="15403" max="15403" width="1" style="1" customWidth="1"/>
    <col min="15404" max="15404" width="4" style="1" customWidth="1"/>
    <col min="15405" max="15405" width="2.42578125" style="1" customWidth="1"/>
    <col min="15406" max="15406" width="0.85546875" style="1" customWidth="1"/>
    <col min="15407" max="15407" width="1.28515625" style="1" customWidth="1"/>
    <col min="15408" max="15408" width="0.85546875" style="1" customWidth="1"/>
    <col min="15409" max="15409" width="2.42578125" style="1" customWidth="1"/>
    <col min="15410" max="15410" width="0.7109375" style="1" customWidth="1"/>
    <col min="15411" max="15411" width="3.42578125" style="1" customWidth="1"/>
    <col min="15412" max="15414" width="3.5703125" style="1" customWidth="1"/>
    <col min="15415" max="15415" width="1.28515625" style="1" customWidth="1"/>
    <col min="15416" max="15616" width="9.140625" style="1"/>
    <col min="15617" max="15618" width="2.7109375" style="1" customWidth="1"/>
    <col min="15619" max="15619" width="3.28515625" style="1" customWidth="1"/>
    <col min="15620" max="15620" width="0.85546875" style="1" customWidth="1"/>
    <col min="15621" max="15621" width="1.85546875" style="1" customWidth="1"/>
    <col min="15622" max="15622" width="11.7109375" style="1" customWidth="1"/>
    <col min="15623" max="15623" width="5.5703125" style="1" customWidth="1"/>
    <col min="15624" max="15624" width="1.85546875" style="1" customWidth="1"/>
    <col min="15625" max="15625" width="1.42578125" style="1" customWidth="1"/>
    <col min="15626" max="15626" width="1.140625" style="1" customWidth="1"/>
    <col min="15627" max="15627" width="3.5703125" style="1" customWidth="1"/>
    <col min="15628" max="15628" width="0.85546875" style="1" customWidth="1"/>
    <col min="15629" max="15629" width="1.5703125" style="1" customWidth="1"/>
    <col min="15630" max="15630" width="2.42578125" style="1" customWidth="1"/>
    <col min="15631" max="15631" width="1.28515625" style="1" customWidth="1"/>
    <col min="15632" max="15632" width="0.85546875" style="1" customWidth="1"/>
    <col min="15633" max="15633" width="1" style="1" customWidth="1"/>
    <col min="15634" max="15634" width="1.42578125" style="1" customWidth="1"/>
    <col min="15635" max="15635" width="2.140625" style="1" customWidth="1"/>
    <col min="15636" max="15636" width="3.7109375" style="1" customWidth="1"/>
    <col min="15637" max="15637" width="1.28515625" style="1" customWidth="1"/>
    <col min="15638" max="15638" width="2.5703125" style="1" customWidth="1"/>
    <col min="15639" max="15639" width="3.140625" style="1" customWidth="1"/>
    <col min="15640" max="15640" width="1.42578125" style="1" customWidth="1"/>
    <col min="15641" max="15641" width="1.5703125" style="1" customWidth="1"/>
    <col min="15642" max="15642" width="2" style="1" customWidth="1"/>
    <col min="15643" max="15643" width="1.140625" style="1" customWidth="1"/>
    <col min="15644" max="15644" width="1.42578125" style="1" customWidth="1"/>
    <col min="15645" max="15645" width="2.28515625" style="1" customWidth="1"/>
    <col min="15646" max="15646" width="1.28515625" style="1" customWidth="1"/>
    <col min="15647" max="15647" width="1.85546875" style="1" customWidth="1"/>
    <col min="15648" max="15648" width="1.5703125" style="1" customWidth="1"/>
    <col min="15649" max="15649" width="1.28515625" style="1" customWidth="1"/>
    <col min="15650" max="15650" width="0.85546875" style="1" customWidth="1"/>
    <col min="15651" max="15653" width="1.7109375" style="1" customWidth="1"/>
    <col min="15654" max="15654" width="1.28515625" style="1" customWidth="1"/>
    <col min="15655" max="15655" width="2.42578125" style="1" customWidth="1"/>
    <col min="15656" max="15656" width="3.42578125" style="1" customWidth="1"/>
    <col min="15657" max="15657" width="1.42578125" style="1" customWidth="1"/>
    <col min="15658" max="15658" width="1.5703125" style="1" customWidth="1"/>
    <col min="15659" max="15659" width="1" style="1" customWidth="1"/>
    <col min="15660" max="15660" width="4" style="1" customWidth="1"/>
    <col min="15661" max="15661" width="2.42578125" style="1" customWidth="1"/>
    <col min="15662" max="15662" width="0.85546875" style="1" customWidth="1"/>
    <col min="15663" max="15663" width="1.28515625" style="1" customWidth="1"/>
    <col min="15664" max="15664" width="0.85546875" style="1" customWidth="1"/>
    <col min="15665" max="15665" width="2.42578125" style="1" customWidth="1"/>
    <col min="15666" max="15666" width="0.7109375" style="1" customWidth="1"/>
    <col min="15667" max="15667" width="3.42578125" style="1" customWidth="1"/>
    <col min="15668" max="15670" width="3.5703125" style="1" customWidth="1"/>
    <col min="15671" max="15671" width="1.28515625" style="1" customWidth="1"/>
    <col min="15672" max="15872" width="9.140625" style="1"/>
    <col min="15873" max="15874" width="2.7109375" style="1" customWidth="1"/>
    <col min="15875" max="15875" width="3.28515625" style="1" customWidth="1"/>
    <col min="15876" max="15876" width="0.85546875" style="1" customWidth="1"/>
    <col min="15877" max="15877" width="1.85546875" style="1" customWidth="1"/>
    <col min="15878" max="15878" width="11.7109375" style="1" customWidth="1"/>
    <col min="15879" max="15879" width="5.5703125" style="1" customWidth="1"/>
    <col min="15880" max="15880" width="1.85546875" style="1" customWidth="1"/>
    <col min="15881" max="15881" width="1.42578125" style="1" customWidth="1"/>
    <col min="15882" max="15882" width="1.140625" style="1" customWidth="1"/>
    <col min="15883" max="15883" width="3.5703125" style="1" customWidth="1"/>
    <col min="15884" max="15884" width="0.85546875" style="1" customWidth="1"/>
    <col min="15885" max="15885" width="1.5703125" style="1" customWidth="1"/>
    <col min="15886" max="15886" width="2.42578125" style="1" customWidth="1"/>
    <col min="15887" max="15887" width="1.28515625" style="1" customWidth="1"/>
    <col min="15888" max="15888" width="0.85546875" style="1" customWidth="1"/>
    <col min="15889" max="15889" width="1" style="1" customWidth="1"/>
    <col min="15890" max="15890" width="1.42578125" style="1" customWidth="1"/>
    <col min="15891" max="15891" width="2.140625" style="1" customWidth="1"/>
    <col min="15892" max="15892" width="3.7109375" style="1" customWidth="1"/>
    <col min="15893" max="15893" width="1.28515625" style="1" customWidth="1"/>
    <col min="15894" max="15894" width="2.5703125" style="1" customWidth="1"/>
    <col min="15895" max="15895" width="3.140625" style="1" customWidth="1"/>
    <col min="15896" max="15896" width="1.42578125" style="1" customWidth="1"/>
    <col min="15897" max="15897" width="1.5703125" style="1" customWidth="1"/>
    <col min="15898" max="15898" width="2" style="1" customWidth="1"/>
    <col min="15899" max="15899" width="1.140625" style="1" customWidth="1"/>
    <col min="15900" max="15900" width="1.42578125" style="1" customWidth="1"/>
    <col min="15901" max="15901" width="2.28515625" style="1" customWidth="1"/>
    <col min="15902" max="15902" width="1.28515625" style="1" customWidth="1"/>
    <col min="15903" max="15903" width="1.85546875" style="1" customWidth="1"/>
    <col min="15904" max="15904" width="1.5703125" style="1" customWidth="1"/>
    <col min="15905" max="15905" width="1.28515625" style="1" customWidth="1"/>
    <col min="15906" max="15906" width="0.85546875" style="1" customWidth="1"/>
    <col min="15907" max="15909" width="1.7109375" style="1" customWidth="1"/>
    <col min="15910" max="15910" width="1.28515625" style="1" customWidth="1"/>
    <col min="15911" max="15911" width="2.42578125" style="1" customWidth="1"/>
    <col min="15912" max="15912" width="3.42578125" style="1" customWidth="1"/>
    <col min="15913" max="15913" width="1.42578125" style="1" customWidth="1"/>
    <col min="15914" max="15914" width="1.5703125" style="1" customWidth="1"/>
    <col min="15915" max="15915" width="1" style="1" customWidth="1"/>
    <col min="15916" max="15916" width="4" style="1" customWidth="1"/>
    <col min="15917" max="15917" width="2.42578125" style="1" customWidth="1"/>
    <col min="15918" max="15918" width="0.85546875" style="1" customWidth="1"/>
    <col min="15919" max="15919" width="1.28515625" style="1" customWidth="1"/>
    <col min="15920" max="15920" width="0.85546875" style="1" customWidth="1"/>
    <col min="15921" max="15921" width="2.42578125" style="1" customWidth="1"/>
    <col min="15922" max="15922" width="0.7109375" style="1" customWidth="1"/>
    <col min="15923" max="15923" width="3.42578125" style="1" customWidth="1"/>
    <col min="15924" max="15926" width="3.5703125" style="1" customWidth="1"/>
    <col min="15927" max="15927" width="1.28515625" style="1" customWidth="1"/>
    <col min="15928" max="16128" width="9.140625" style="1"/>
    <col min="16129" max="16130" width="2.7109375" style="1" customWidth="1"/>
    <col min="16131" max="16131" width="3.28515625" style="1" customWidth="1"/>
    <col min="16132" max="16132" width="0.85546875" style="1" customWidth="1"/>
    <col min="16133" max="16133" width="1.85546875" style="1" customWidth="1"/>
    <col min="16134" max="16134" width="11.7109375" style="1" customWidth="1"/>
    <col min="16135" max="16135" width="5.5703125" style="1" customWidth="1"/>
    <col min="16136" max="16136" width="1.85546875" style="1" customWidth="1"/>
    <col min="16137" max="16137" width="1.42578125" style="1" customWidth="1"/>
    <col min="16138" max="16138" width="1.140625" style="1" customWidth="1"/>
    <col min="16139" max="16139" width="3.5703125" style="1" customWidth="1"/>
    <col min="16140" max="16140" width="0.85546875" style="1" customWidth="1"/>
    <col min="16141" max="16141" width="1.5703125" style="1" customWidth="1"/>
    <col min="16142" max="16142" width="2.42578125" style="1" customWidth="1"/>
    <col min="16143" max="16143" width="1.28515625" style="1" customWidth="1"/>
    <col min="16144" max="16144" width="0.85546875" style="1" customWidth="1"/>
    <col min="16145" max="16145" width="1" style="1" customWidth="1"/>
    <col min="16146" max="16146" width="1.42578125" style="1" customWidth="1"/>
    <col min="16147" max="16147" width="2.140625" style="1" customWidth="1"/>
    <col min="16148" max="16148" width="3.7109375" style="1" customWidth="1"/>
    <col min="16149" max="16149" width="1.28515625" style="1" customWidth="1"/>
    <col min="16150" max="16150" width="2.5703125" style="1" customWidth="1"/>
    <col min="16151" max="16151" width="3.140625" style="1" customWidth="1"/>
    <col min="16152" max="16152" width="1.42578125" style="1" customWidth="1"/>
    <col min="16153" max="16153" width="1.5703125" style="1" customWidth="1"/>
    <col min="16154" max="16154" width="2" style="1" customWidth="1"/>
    <col min="16155" max="16155" width="1.140625" style="1" customWidth="1"/>
    <col min="16156" max="16156" width="1.42578125" style="1" customWidth="1"/>
    <col min="16157" max="16157" width="2.28515625" style="1" customWidth="1"/>
    <col min="16158" max="16158" width="1.28515625" style="1" customWidth="1"/>
    <col min="16159" max="16159" width="1.85546875" style="1" customWidth="1"/>
    <col min="16160" max="16160" width="1.5703125" style="1" customWidth="1"/>
    <col min="16161" max="16161" width="1.28515625" style="1" customWidth="1"/>
    <col min="16162" max="16162" width="0.85546875" style="1" customWidth="1"/>
    <col min="16163" max="16165" width="1.7109375" style="1" customWidth="1"/>
    <col min="16166" max="16166" width="1.28515625" style="1" customWidth="1"/>
    <col min="16167" max="16167" width="2.42578125" style="1" customWidth="1"/>
    <col min="16168" max="16168" width="3.42578125" style="1" customWidth="1"/>
    <col min="16169" max="16169" width="1.42578125" style="1" customWidth="1"/>
    <col min="16170" max="16170" width="1.5703125" style="1" customWidth="1"/>
    <col min="16171" max="16171" width="1" style="1" customWidth="1"/>
    <col min="16172" max="16172" width="4" style="1" customWidth="1"/>
    <col min="16173" max="16173" width="2.42578125" style="1" customWidth="1"/>
    <col min="16174" max="16174" width="0.85546875" style="1" customWidth="1"/>
    <col min="16175" max="16175" width="1.28515625" style="1" customWidth="1"/>
    <col min="16176" max="16176" width="0.85546875" style="1" customWidth="1"/>
    <col min="16177" max="16177" width="2.42578125" style="1" customWidth="1"/>
    <col min="16178" max="16178" width="0.7109375" style="1" customWidth="1"/>
    <col min="16179" max="16179" width="3.42578125" style="1" customWidth="1"/>
    <col min="16180" max="16182" width="3.5703125" style="1" customWidth="1"/>
    <col min="16183" max="16183" width="1.28515625" style="1" customWidth="1"/>
    <col min="16184" max="16384" width="9.140625" style="1"/>
  </cols>
  <sheetData>
    <row r="1" spans="3:55" ht="12" thickBot="1"/>
    <row r="2" spans="3:55" ht="15.95" customHeight="1" thickBot="1">
      <c r="AQ2" s="388" t="s">
        <v>172</v>
      </c>
      <c r="AR2" s="389"/>
      <c r="AS2" s="389"/>
      <c r="AT2" s="389"/>
      <c r="AU2" s="389"/>
      <c r="AV2" s="389"/>
      <c r="AW2" s="389"/>
      <c r="AX2" s="389"/>
      <c r="AY2" s="389"/>
      <c r="AZ2" s="389"/>
      <c r="BA2" s="389"/>
      <c r="BB2" s="389"/>
      <c r="BC2" s="390"/>
    </row>
    <row r="3" spans="3:55" ht="6" customHeight="1"/>
    <row r="4" spans="3:55" ht="6" customHeight="1">
      <c r="C4" s="391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6"/>
    </row>
    <row r="5" spans="3:55" ht="12.75">
      <c r="C5" s="39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393"/>
      <c r="AL5" s="394" t="s">
        <v>173</v>
      </c>
      <c r="AM5" s="23"/>
      <c r="AN5" s="395"/>
      <c r="AO5" s="393"/>
      <c r="AP5" s="393"/>
      <c r="AQ5" s="394"/>
      <c r="AR5" s="396"/>
      <c r="AS5" s="397"/>
      <c r="AT5" s="398"/>
      <c r="AU5" s="398"/>
      <c r="AV5" s="398"/>
      <c r="AW5" s="398"/>
      <c r="AX5" s="398"/>
      <c r="AY5" s="398"/>
      <c r="AZ5" s="398"/>
      <c r="BA5" s="398"/>
      <c r="BB5" s="398"/>
      <c r="BC5" s="399"/>
    </row>
    <row r="6" spans="3:55">
      <c r="C6" s="392"/>
      <c r="D6" s="23"/>
      <c r="E6" s="394" t="s">
        <v>174</v>
      </c>
      <c r="F6" s="10"/>
      <c r="G6" s="10"/>
      <c r="H6" s="23"/>
      <c r="I6" s="400" t="s">
        <v>44</v>
      </c>
      <c r="J6" s="23"/>
      <c r="K6" s="401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  <c r="Y6" s="402"/>
      <c r="Z6" s="402"/>
      <c r="AA6" s="402"/>
      <c r="AB6" s="402"/>
      <c r="AC6" s="402"/>
      <c r="AD6" s="402"/>
      <c r="AE6" s="402"/>
      <c r="AF6" s="44"/>
      <c r="BC6" s="39"/>
    </row>
    <row r="7" spans="3:55" ht="12.75" customHeight="1">
      <c r="C7" s="392"/>
      <c r="D7" s="23"/>
      <c r="E7" s="23"/>
      <c r="F7" s="23"/>
      <c r="G7" s="23"/>
      <c r="H7" s="23"/>
      <c r="I7" s="23"/>
      <c r="J7" s="23"/>
      <c r="K7" s="10" t="s">
        <v>175</v>
      </c>
      <c r="L7" s="10"/>
      <c r="M7" s="23"/>
      <c r="N7" s="23"/>
      <c r="O7" s="41" t="s">
        <v>44</v>
      </c>
      <c r="P7" s="41"/>
      <c r="Q7" s="403"/>
      <c r="R7" s="404"/>
      <c r="S7" s="404"/>
      <c r="T7" s="404"/>
      <c r="U7" s="404"/>
      <c r="V7" s="404"/>
      <c r="W7" s="404"/>
      <c r="X7" s="404"/>
      <c r="Y7" s="404"/>
      <c r="Z7" s="10"/>
      <c r="AA7" s="10" t="s">
        <v>176</v>
      </c>
      <c r="AB7" s="41"/>
      <c r="AC7" s="41"/>
      <c r="AD7" s="41"/>
      <c r="AE7" s="41"/>
      <c r="AF7" s="10"/>
      <c r="AG7" s="41" t="s">
        <v>44</v>
      </c>
      <c r="AH7" s="10"/>
      <c r="AI7" s="243"/>
      <c r="AJ7" s="242"/>
      <c r="AK7" s="242"/>
      <c r="AL7" s="242"/>
      <c r="AM7" s="242"/>
      <c r="AN7" s="242"/>
      <c r="AO7" s="23"/>
      <c r="AP7" s="10"/>
      <c r="AQ7" s="10"/>
      <c r="AR7" s="10" t="s">
        <v>177</v>
      </c>
      <c r="AS7" s="23"/>
      <c r="AT7" s="41"/>
      <c r="AU7" s="41"/>
      <c r="AV7" s="405"/>
      <c r="AW7" s="405"/>
      <c r="AX7" s="405"/>
      <c r="AY7" s="405"/>
      <c r="AZ7" s="23"/>
      <c r="BA7" s="23"/>
      <c r="BB7" s="406"/>
      <c r="BC7" s="39"/>
    </row>
    <row r="8" spans="3:55">
      <c r="C8" s="392"/>
      <c r="D8" s="23"/>
      <c r="E8" s="23"/>
      <c r="F8" s="23"/>
      <c r="G8" s="23"/>
      <c r="H8" s="23"/>
      <c r="I8" s="23"/>
      <c r="J8" s="23"/>
      <c r="K8" s="23" t="s">
        <v>178</v>
      </c>
      <c r="L8" s="10"/>
      <c r="M8" s="23"/>
      <c r="N8" s="23"/>
      <c r="O8" s="41" t="s">
        <v>44</v>
      </c>
      <c r="P8" s="41"/>
      <c r="Q8" s="407"/>
      <c r="R8" s="407"/>
      <c r="S8" s="407"/>
      <c r="T8" s="407"/>
      <c r="U8" s="407"/>
      <c r="V8" s="407"/>
      <c r="W8" s="407"/>
      <c r="X8" s="407"/>
      <c r="Y8" s="407"/>
      <c r="Z8" s="10"/>
      <c r="AA8" s="10" t="s">
        <v>179</v>
      </c>
      <c r="AB8" s="10"/>
      <c r="AC8" s="10"/>
      <c r="AD8" s="10"/>
      <c r="AE8" s="41"/>
      <c r="AF8" s="10"/>
      <c r="AG8" s="41" t="s">
        <v>44</v>
      </c>
      <c r="AH8" s="23"/>
      <c r="AI8" s="243"/>
      <c r="AJ8" s="242"/>
      <c r="AK8" s="242"/>
      <c r="AL8" s="242"/>
      <c r="AM8" s="242"/>
      <c r="AN8" s="242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39"/>
    </row>
    <row r="9" spans="3:55" ht="4.5" customHeight="1">
      <c r="C9" s="392"/>
      <c r="D9" s="23"/>
      <c r="E9" s="23"/>
      <c r="F9" s="23"/>
      <c r="G9" s="23"/>
      <c r="H9" s="23"/>
      <c r="I9" s="23"/>
      <c r="J9" s="23"/>
      <c r="K9" s="10"/>
      <c r="L9" s="10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39"/>
    </row>
    <row r="10" spans="3:55">
      <c r="C10" s="392"/>
      <c r="D10" s="23"/>
      <c r="E10" s="394" t="s">
        <v>180</v>
      </c>
      <c r="F10" s="394"/>
      <c r="G10" s="394"/>
      <c r="H10" s="408"/>
      <c r="I10" s="400" t="s">
        <v>44</v>
      </c>
      <c r="J10" s="23"/>
      <c r="K10" s="409"/>
      <c r="L10" s="409"/>
      <c r="M10" s="409"/>
      <c r="N10" s="409"/>
      <c r="O10" s="409"/>
      <c r="P10" s="409"/>
      <c r="Q10" s="409"/>
      <c r="R10" s="410"/>
      <c r="S10" s="410"/>
      <c r="T10" s="23"/>
      <c r="U10" s="23"/>
      <c r="V10" s="23"/>
      <c r="W10" s="23"/>
      <c r="X10" s="10"/>
      <c r="Y10" s="10"/>
      <c r="Z10" s="10"/>
      <c r="AA10" s="10"/>
      <c r="AB10" s="10"/>
      <c r="AC10" s="10" t="s">
        <v>181</v>
      </c>
      <c r="AD10" s="23"/>
      <c r="AE10" s="23"/>
      <c r="AF10" s="41"/>
      <c r="AG10" s="41"/>
      <c r="AH10" s="41"/>
      <c r="AI10" s="41"/>
      <c r="AJ10" s="41"/>
      <c r="AK10" s="41" t="s">
        <v>44</v>
      </c>
      <c r="AL10" s="411"/>
      <c r="AM10" s="412"/>
      <c r="AN10" s="410"/>
      <c r="AO10" s="410"/>
      <c r="AP10" s="410"/>
      <c r="AQ10" s="410"/>
      <c r="AR10" s="410"/>
      <c r="AS10" s="410"/>
      <c r="AT10" s="410"/>
      <c r="AU10" s="410"/>
      <c r="AV10" s="410"/>
      <c r="AW10" s="410"/>
      <c r="AX10" s="410"/>
      <c r="AY10" s="23"/>
      <c r="AZ10" s="23"/>
      <c r="BA10" s="23"/>
      <c r="BB10" s="23"/>
      <c r="BC10" s="39"/>
    </row>
    <row r="11" spans="3:55" ht="8.1" customHeight="1">
      <c r="C11" s="392"/>
      <c r="D11" s="23"/>
      <c r="E11" s="10"/>
      <c r="F11" s="10"/>
      <c r="G11" s="10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39"/>
    </row>
    <row r="12" spans="3:55">
      <c r="C12" s="392"/>
      <c r="D12" s="23"/>
      <c r="E12" s="394" t="s">
        <v>182</v>
      </c>
      <c r="F12" s="394"/>
      <c r="G12" s="394"/>
      <c r="H12" s="408"/>
      <c r="I12" s="400" t="s">
        <v>44</v>
      </c>
      <c r="J12" s="23"/>
      <c r="K12" s="23" t="s">
        <v>183</v>
      </c>
      <c r="L12" s="10"/>
      <c r="M12" s="23"/>
      <c r="N12" s="23"/>
      <c r="O12" s="41" t="s">
        <v>44</v>
      </c>
      <c r="P12" s="41"/>
      <c r="Q12" s="41"/>
      <c r="R12" s="242"/>
      <c r="S12" s="243"/>
      <c r="T12" s="243"/>
      <c r="U12" s="243"/>
      <c r="V12" s="243"/>
      <c r="W12" s="243"/>
      <c r="X12" s="243"/>
      <c r="Y12" s="243"/>
      <c r="Z12" s="243"/>
      <c r="AA12" s="10"/>
      <c r="AB12" s="10"/>
      <c r="AC12" s="23" t="s">
        <v>184</v>
      </c>
      <c r="AD12" s="23"/>
      <c r="AE12" s="23"/>
      <c r="AF12" s="41"/>
      <c r="AG12" s="41"/>
      <c r="AH12" s="41"/>
      <c r="AI12" s="41"/>
      <c r="AJ12" s="41"/>
      <c r="AK12" s="41" t="s">
        <v>44</v>
      </c>
      <c r="AL12" s="41"/>
      <c r="AM12" s="413"/>
      <c r="AN12" s="414"/>
      <c r="AO12" s="414"/>
      <c r="AP12" s="414"/>
      <c r="AQ12" s="414"/>
      <c r="AR12" s="414"/>
      <c r="AS12" s="414"/>
      <c r="AT12" s="414"/>
      <c r="AU12" s="414"/>
      <c r="AV12" s="414"/>
      <c r="AW12" s="414"/>
      <c r="AX12" s="414"/>
      <c r="AY12" s="414"/>
      <c r="AZ12" s="414"/>
      <c r="BA12" s="23"/>
      <c r="BB12" s="23"/>
      <c r="BC12" s="39"/>
    </row>
    <row r="13" spans="3:55">
      <c r="C13" s="392"/>
      <c r="D13" s="23"/>
      <c r="E13" s="23"/>
      <c r="F13" s="23"/>
      <c r="G13" s="23"/>
      <c r="H13" s="23"/>
      <c r="I13" s="23"/>
      <c r="J13" s="23"/>
      <c r="K13" s="23" t="s">
        <v>185</v>
      </c>
      <c r="L13" s="10"/>
      <c r="M13" s="23"/>
      <c r="N13" s="23"/>
      <c r="O13" s="41" t="s">
        <v>44</v>
      </c>
      <c r="P13" s="41"/>
      <c r="Q13" s="41"/>
      <c r="R13" s="415"/>
      <c r="S13" s="416"/>
      <c r="T13" s="416"/>
      <c r="U13" s="416"/>
      <c r="V13" s="416"/>
      <c r="W13" s="416"/>
      <c r="X13" s="416"/>
      <c r="Y13" s="416"/>
      <c r="Z13" s="416"/>
      <c r="AA13" s="10"/>
      <c r="AB13" s="10"/>
      <c r="AC13" s="23" t="s">
        <v>186</v>
      </c>
      <c r="AD13" s="23"/>
      <c r="AE13" s="23"/>
      <c r="AF13" s="41"/>
      <c r="AG13" s="41"/>
      <c r="AH13" s="41"/>
      <c r="AI13" s="41"/>
      <c r="AJ13" s="41"/>
      <c r="AK13" s="41" t="s">
        <v>44</v>
      </c>
      <c r="AL13" s="41"/>
      <c r="AM13" s="415"/>
      <c r="AN13" s="416"/>
      <c r="AO13" s="416"/>
      <c r="AP13" s="416"/>
      <c r="AQ13" s="416"/>
      <c r="AR13" s="416"/>
      <c r="AS13" s="416"/>
      <c r="AT13" s="416"/>
      <c r="AU13" s="416"/>
      <c r="AV13" s="416"/>
      <c r="AW13" s="416"/>
      <c r="AX13" s="416"/>
      <c r="AY13" s="23"/>
      <c r="AZ13" s="23"/>
      <c r="BA13" s="23"/>
      <c r="BB13" s="23"/>
      <c r="BC13" s="39"/>
    </row>
    <row r="14" spans="3:55" ht="8.1" customHeight="1">
      <c r="C14" s="392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39"/>
    </row>
    <row r="15" spans="3:55">
      <c r="C15" s="392"/>
      <c r="D15" s="23"/>
      <c r="E15" s="394" t="s">
        <v>187</v>
      </c>
      <c r="F15" s="394"/>
      <c r="G15" s="394"/>
      <c r="H15" s="408"/>
      <c r="I15" s="400" t="s">
        <v>44</v>
      </c>
      <c r="J15" s="23"/>
      <c r="K15" s="10" t="s">
        <v>188</v>
      </c>
      <c r="L15" s="10"/>
      <c r="M15" s="23"/>
      <c r="N15" s="23"/>
      <c r="O15" s="417"/>
      <c r="P15" s="418"/>
      <c r="Q15" s="419"/>
      <c r="R15" s="420"/>
      <c r="S15" s="420"/>
      <c r="T15" s="420"/>
      <c r="U15" s="10" t="s">
        <v>189</v>
      </c>
      <c r="V15" s="23"/>
      <c r="W15" s="23"/>
      <c r="X15" s="421"/>
      <c r="Y15" s="422"/>
      <c r="Z15" s="23"/>
      <c r="AA15" s="10"/>
      <c r="AB15" s="23"/>
      <c r="AC15" s="10" t="s">
        <v>190</v>
      </c>
      <c r="AD15" s="23"/>
      <c r="AE15" s="10"/>
      <c r="AF15" s="23"/>
      <c r="AG15" s="242"/>
      <c r="AH15" s="243"/>
      <c r="AI15" s="243"/>
      <c r="AJ15" s="243"/>
      <c r="AK15" s="243"/>
      <c r="AL15" s="243"/>
      <c r="AM15" s="243"/>
      <c r="AN15" s="243"/>
      <c r="AO15" s="243"/>
      <c r="AP15" s="243"/>
      <c r="AQ15" s="243"/>
      <c r="AR15" s="24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39"/>
    </row>
    <row r="16" spans="3:55" ht="6" customHeight="1">
      <c r="C16" s="423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6"/>
    </row>
    <row r="17" spans="3:55">
      <c r="C17" s="391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6"/>
      <c r="AQ17" s="424"/>
      <c r="AR17" s="425" t="s">
        <v>191</v>
      </c>
      <c r="AS17" s="425"/>
      <c r="AT17" s="425"/>
      <c r="AU17" s="425"/>
      <c r="AV17" s="425"/>
      <c r="AW17" s="425"/>
      <c r="AX17" s="425"/>
      <c r="AY17" s="425"/>
      <c r="AZ17" s="425"/>
      <c r="BA17" s="425"/>
      <c r="BB17" s="425"/>
      <c r="BC17" s="6"/>
    </row>
    <row r="18" spans="3:55" ht="4.5" customHeight="1">
      <c r="C18" s="392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39"/>
      <c r="AQ18" s="7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39"/>
    </row>
    <row r="19" spans="3:55">
      <c r="C19" s="392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39"/>
      <c r="AQ19" s="7"/>
      <c r="AR19" s="426"/>
      <c r="AS19" s="426"/>
      <c r="AT19" s="426"/>
      <c r="AU19" s="426"/>
      <c r="AV19" s="426"/>
      <c r="AW19" s="426"/>
      <c r="AX19" s="427"/>
      <c r="AY19" s="427"/>
      <c r="AZ19" s="427" t="s">
        <v>192</v>
      </c>
      <c r="BA19" s="427" t="s">
        <v>193</v>
      </c>
      <c r="BB19" s="427" t="s">
        <v>194</v>
      </c>
      <c r="BC19" s="39"/>
    </row>
    <row r="20" spans="3:55" ht="3.95" customHeight="1">
      <c r="C20" s="392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39"/>
      <c r="AQ20" s="7"/>
      <c r="AR20" s="426"/>
      <c r="AS20" s="426"/>
      <c r="AT20" s="426"/>
      <c r="AU20" s="426"/>
      <c r="AV20" s="426"/>
      <c r="AW20" s="426"/>
      <c r="AX20" s="23"/>
      <c r="AY20" s="23"/>
      <c r="AZ20" s="23"/>
      <c r="BA20" s="23"/>
      <c r="BB20" s="23"/>
      <c r="BC20" s="39"/>
    </row>
    <row r="21" spans="3:55" ht="12">
      <c r="C21" s="392"/>
      <c r="D21" s="23"/>
      <c r="E21" s="428" t="s">
        <v>195</v>
      </c>
      <c r="F21" s="428"/>
      <c r="G21" s="428"/>
      <c r="H21" s="23"/>
      <c r="I21" s="23"/>
      <c r="J21" s="23"/>
      <c r="K21" s="429"/>
      <c r="L21" s="23"/>
      <c r="M21" s="428" t="s">
        <v>196</v>
      </c>
      <c r="N21" s="428"/>
      <c r="O21" s="23"/>
      <c r="P21" s="23"/>
      <c r="Q21" s="23"/>
      <c r="R21" s="23"/>
      <c r="S21" s="23"/>
      <c r="T21" s="429"/>
      <c r="U21" s="23"/>
      <c r="V21" s="428" t="s">
        <v>197</v>
      </c>
      <c r="W21" s="426"/>
      <c r="X21" s="426"/>
      <c r="Y21" s="426"/>
      <c r="Z21" s="426"/>
      <c r="AA21" s="426"/>
      <c r="AB21" s="430"/>
      <c r="AC21" s="431"/>
      <c r="AD21" s="23"/>
      <c r="AE21" s="428" t="s">
        <v>198</v>
      </c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39"/>
      <c r="AQ21" s="7"/>
      <c r="AR21" s="428" t="s">
        <v>199</v>
      </c>
      <c r="AS21" s="428"/>
      <c r="AT21" s="428"/>
      <c r="AU21" s="428"/>
      <c r="AV21" s="428"/>
      <c r="AW21" s="428"/>
      <c r="AX21" s="23"/>
      <c r="AY21" s="39"/>
      <c r="AZ21" s="429"/>
      <c r="BA21" s="429"/>
      <c r="BB21" s="429"/>
      <c r="BC21" s="39"/>
    </row>
    <row r="22" spans="3:55">
      <c r="C22" s="392"/>
      <c r="D22" s="23"/>
      <c r="E22" s="426"/>
      <c r="F22" s="426"/>
      <c r="G22" s="426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426"/>
      <c r="W22" s="426"/>
      <c r="X22" s="426"/>
      <c r="Y22" s="426"/>
      <c r="Z22" s="426"/>
      <c r="AA22" s="426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39"/>
      <c r="AQ22" s="7"/>
      <c r="AR22" s="428" t="s">
        <v>200</v>
      </c>
      <c r="AS22" s="428"/>
      <c r="AT22" s="428"/>
      <c r="AU22" s="428"/>
      <c r="AV22" s="428"/>
      <c r="AW22" s="428"/>
      <c r="AX22" s="23"/>
      <c r="AY22" s="23"/>
      <c r="AZ22" s="23"/>
      <c r="BA22" s="23"/>
      <c r="BB22" s="23"/>
      <c r="BC22" s="39"/>
    </row>
    <row r="23" spans="3:55" ht="3" customHeight="1">
      <c r="C23" s="392"/>
      <c r="D23" s="23"/>
      <c r="E23" s="426"/>
      <c r="F23" s="426"/>
      <c r="G23" s="426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426"/>
      <c r="W23" s="426"/>
      <c r="X23" s="426"/>
      <c r="Y23" s="426"/>
      <c r="Z23" s="426"/>
      <c r="AA23" s="426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39"/>
      <c r="AQ23" s="7"/>
      <c r="AR23" s="426"/>
      <c r="AS23" s="426"/>
      <c r="AT23" s="426"/>
      <c r="AU23" s="426"/>
      <c r="AV23" s="426"/>
      <c r="AW23" s="426"/>
      <c r="AX23" s="23"/>
      <c r="AY23" s="23"/>
      <c r="AZ23" s="23"/>
      <c r="BA23" s="23"/>
      <c r="BB23" s="23"/>
      <c r="BC23" s="39"/>
    </row>
    <row r="24" spans="3:55" ht="12">
      <c r="C24" s="392"/>
      <c r="D24" s="23"/>
      <c r="E24" s="428" t="s">
        <v>201</v>
      </c>
      <c r="F24" s="428"/>
      <c r="G24" s="428"/>
      <c r="H24" s="23"/>
      <c r="I24" s="23"/>
      <c r="J24" s="23"/>
      <c r="K24" s="429"/>
      <c r="L24" s="23"/>
      <c r="M24" s="428" t="s">
        <v>202</v>
      </c>
      <c r="N24" s="428"/>
      <c r="O24" s="23"/>
      <c r="P24" s="23"/>
      <c r="Q24" s="23"/>
      <c r="R24" s="23"/>
      <c r="S24" s="23"/>
      <c r="T24" s="429"/>
      <c r="U24" s="23"/>
      <c r="V24" s="428" t="s">
        <v>203</v>
      </c>
      <c r="W24" s="426"/>
      <c r="X24" s="426"/>
      <c r="Y24" s="426"/>
      <c r="Z24" s="426"/>
      <c r="AA24" s="426"/>
      <c r="AB24" s="430"/>
      <c r="AC24" s="431"/>
      <c r="AD24" s="23"/>
      <c r="AE24" s="428" t="s">
        <v>204</v>
      </c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39"/>
      <c r="AQ24" s="7"/>
      <c r="AR24" s="428" t="s">
        <v>199</v>
      </c>
      <c r="AS24" s="428"/>
      <c r="AT24" s="428"/>
      <c r="AU24" s="428"/>
      <c r="AV24" s="428"/>
      <c r="AW24" s="428"/>
      <c r="AX24" s="23"/>
      <c r="AY24" s="39"/>
      <c r="AZ24" s="429"/>
      <c r="BA24" s="429"/>
      <c r="BB24" s="429"/>
      <c r="BC24" s="39"/>
    </row>
    <row r="25" spans="3:55">
      <c r="C25" s="392"/>
      <c r="D25" s="23"/>
      <c r="E25" s="426"/>
      <c r="F25" s="426"/>
      <c r="G25" s="426"/>
      <c r="H25" s="23"/>
      <c r="I25" s="23"/>
      <c r="J25" s="23"/>
      <c r="K25" s="23"/>
      <c r="L25" s="23"/>
      <c r="M25" s="426"/>
      <c r="N25" s="426"/>
      <c r="O25" s="23"/>
      <c r="P25" s="23"/>
      <c r="Q25" s="23"/>
      <c r="R25" s="23"/>
      <c r="S25" s="23"/>
      <c r="T25" s="23"/>
      <c r="U25" s="23"/>
      <c r="V25" s="426"/>
      <c r="W25" s="426"/>
      <c r="X25" s="426"/>
      <c r="Y25" s="426"/>
      <c r="Z25" s="426"/>
      <c r="AA25" s="426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39"/>
      <c r="AQ25" s="7"/>
      <c r="AR25" s="428" t="s">
        <v>205</v>
      </c>
      <c r="AS25" s="428"/>
      <c r="AT25" s="428"/>
      <c r="AU25" s="428"/>
      <c r="AV25" s="428"/>
      <c r="AW25" s="428"/>
      <c r="AX25" s="23"/>
      <c r="AY25" s="23"/>
      <c r="AZ25" s="23"/>
      <c r="BA25" s="23"/>
      <c r="BB25" s="23"/>
      <c r="BC25" s="39"/>
    </row>
    <row r="26" spans="3:55" ht="3" customHeight="1">
      <c r="C26" s="392"/>
      <c r="D26" s="23"/>
      <c r="E26" s="426"/>
      <c r="F26" s="426"/>
      <c r="G26" s="426"/>
      <c r="H26" s="23"/>
      <c r="I26" s="23"/>
      <c r="J26" s="23"/>
      <c r="K26" s="23"/>
      <c r="L26" s="23"/>
      <c r="M26" s="426"/>
      <c r="N26" s="426"/>
      <c r="O26" s="23"/>
      <c r="P26" s="23"/>
      <c r="Q26" s="23"/>
      <c r="R26" s="23"/>
      <c r="S26" s="23"/>
      <c r="T26" s="23"/>
      <c r="U26" s="23"/>
      <c r="V26" s="426"/>
      <c r="W26" s="426"/>
      <c r="X26" s="426"/>
      <c r="Y26" s="426"/>
      <c r="Z26" s="426"/>
      <c r="AA26" s="426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39"/>
      <c r="AQ26" s="7"/>
      <c r="AR26" s="426"/>
      <c r="AS26" s="426"/>
      <c r="AT26" s="426"/>
      <c r="AU26" s="426"/>
      <c r="AV26" s="426"/>
      <c r="AW26" s="426"/>
      <c r="AX26" s="23"/>
      <c r="AY26" s="23"/>
      <c r="AZ26" s="23"/>
      <c r="BA26" s="23"/>
      <c r="BB26" s="23"/>
      <c r="BC26" s="39"/>
    </row>
    <row r="27" spans="3:55" ht="12">
      <c r="C27" s="392"/>
      <c r="D27" s="23"/>
      <c r="E27" s="428" t="s">
        <v>206</v>
      </c>
      <c r="F27" s="428"/>
      <c r="G27" s="428"/>
      <c r="H27" s="23"/>
      <c r="I27" s="23"/>
      <c r="J27" s="23"/>
      <c r="K27" s="429"/>
      <c r="L27" s="23"/>
      <c r="M27" s="428" t="s">
        <v>207</v>
      </c>
      <c r="N27" s="428"/>
      <c r="O27" s="23"/>
      <c r="P27" s="23"/>
      <c r="Q27" s="23"/>
      <c r="R27" s="23"/>
      <c r="S27" s="23"/>
      <c r="T27" s="429"/>
      <c r="U27" s="23"/>
      <c r="V27" s="428" t="s">
        <v>208</v>
      </c>
      <c r="W27" s="426"/>
      <c r="X27" s="426"/>
      <c r="Y27" s="426"/>
      <c r="Z27" s="426"/>
      <c r="AA27" s="426"/>
      <c r="AB27" s="430"/>
      <c r="AC27" s="431"/>
      <c r="AD27" s="23"/>
      <c r="AE27" s="428" t="s">
        <v>209</v>
      </c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39"/>
      <c r="AQ27" s="7"/>
      <c r="AR27" s="428" t="s">
        <v>210</v>
      </c>
      <c r="AS27" s="428"/>
      <c r="AT27" s="428"/>
      <c r="AU27" s="428"/>
      <c r="AV27" s="428"/>
      <c r="AW27" s="428"/>
      <c r="AX27" s="23"/>
      <c r="AY27" s="39"/>
      <c r="AZ27" s="429"/>
      <c r="BA27" s="429"/>
      <c r="BB27" s="429"/>
      <c r="BC27" s="39"/>
    </row>
    <row r="28" spans="3:55">
      <c r="C28" s="392"/>
      <c r="D28" s="23"/>
      <c r="E28" s="426"/>
      <c r="F28" s="426"/>
      <c r="G28" s="426"/>
      <c r="H28" s="23"/>
      <c r="I28" s="23"/>
      <c r="J28" s="23"/>
      <c r="K28" s="23"/>
      <c r="L28" s="23"/>
      <c r="M28" s="426"/>
      <c r="N28" s="426"/>
      <c r="O28" s="23"/>
      <c r="P28" s="23"/>
      <c r="Q28" s="23"/>
      <c r="R28" s="23"/>
      <c r="S28" s="23"/>
      <c r="T28" s="23"/>
      <c r="U28" s="23"/>
      <c r="V28" s="426"/>
      <c r="W28" s="426"/>
      <c r="X28" s="426"/>
      <c r="Y28" s="426"/>
      <c r="Z28" s="426"/>
      <c r="AA28" s="426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39"/>
      <c r="AQ28" s="7"/>
      <c r="AR28" s="428" t="s">
        <v>211</v>
      </c>
      <c r="AS28" s="428"/>
      <c r="AT28" s="428"/>
      <c r="AU28" s="428"/>
      <c r="AV28" s="428"/>
      <c r="AW28" s="428"/>
      <c r="AX28" s="23"/>
      <c r="AY28" s="23"/>
      <c r="AZ28" s="23"/>
      <c r="BA28" s="23"/>
      <c r="BB28" s="23"/>
      <c r="BC28" s="39"/>
    </row>
    <row r="29" spans="3:55" ht="3" customHeight="1">
      <c r="C29" s="392"/>
      <c r="D29" s="23"/>
      <c r="E29" s="426"/>
      <c r="F29" s="426"/>
      <c r="G29" s="426"/>
      <c r="H29" s="23"/>
      <c r="I29" s="23"/>
      <c r="J29" s="23"/>
      <c r="K29" s="23"/>
      <c r="L29" s="23"/>
      <c r="M29" s="426"/>
      <c r="N29" s="426"/>
      <c r="O29" s="23"/>
      <c r="P29" s="23"/>
      <c r="Q29" s="23"/>
      <c r="R29" s="23"/>
      <c r="S29" s="23"/>
      <c r="T29" s="23"/>
      <c r="U29" s="23"/>
      <c r="V29" s="426"/>
      <c r="W29" s="426"/>
      <c r="X29" s="426"/>
      <c r="Y29" s="426"/>
      <c r="Z29" s="426"/>
      <c r="AA29" s="426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39"/>
      <c r="AQ29" s="7"/>
      <c r="AR29" s="426"/>
      <c r="AS29" s="426"/>
      <c r="AT29" s="426"/>
      <c r="AU29" s="426"/>
      <c r="AV29" s="426"/>
      <c r="AW29" s="426"/>
      <c r="AX29" s="23"/>
      <c r="AY29" s="23"/>
      <c r="AZ29" s="23"/>
      <c r="BA29" s="23"/>
      <c r="BB29" s="23"/>
      <c r="BC29" s="39"/>
    </row>
    <row r="30" spans="3:55" ht="12">
      <c r="C30" s="392"/>
      <c r="D30" s="23"/>
      <c r="E30" s="428" t="s">
        <v>212</v>
      </c>
      <c r="F30" s="428"/>
      <c r="G30" s="428"/>
      <c r="H30" s="23"/>
      <c r="I30" s="23"/>
      <c r="J30" s="23"/>
      <c r="K30" s="429"/>
      <c r="L30" s="23"/>
      <c r="M30" s="428" t="s">
        <v>213</v>
      </c>
      <c r="N30" s="428"/>
      <c r="O30" s="23"/>
      <c r="P30" s="23"/>
      <c r="Q30" s="23"/>
      <c r="R30" s="23"/>
      <c r="S30" s="23"/>
      <c r="T30" s="429"/>
      <c r="U30" s="23"/>
      <c r="V30" s="428" t="s">
        <v>208</v>
      </c>
      <c r="W30" s="426"/>
      <c r="X30" s="426"/>
      <c r="Y30" s="426"/>
      <c r="Z30" s="426"/>
      <c r="AA30" s="426"/>
      <c r="AB30" s="430"/>
      <c r="AC30" s="431"/>
      <c r="AD30" s="23"/>
      <c r="AE30" s="428" t="s">
        <v>214</v>
      </c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39"/>
      <c r="AQ30" s="7"/>
      <c r="AR30" s="428" t="s">
        <v>210</v>
      </c>
      <c r="AS30" s="428"/>
      <c r="AT30" s="428"/>
      <c r="AU30" s="428"/>
      <c r="AV30" s="428"/>
      <c r="AW30" s="428"/>
      <c r="AX30" s="23"/>
      <c r="AY30" s="39"/>
      <c r="AZ30" s="429"/>
      <c r="BA30" s="429"/>
      <c r="BB30" s="429"/>
      <c r="BC30" s="39"/>
    </row>
    <row r="31" spans="3:55">
      <c r="C31" s="392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39"/>
      <c r="AQ31" s="7"/>
      <c r="AR31" s="428" t="s">
        <v>215</v>
      </c>
      <c r="AS31" s="428"/>
      <c r="AT31" s="428"/>
      <c r="AU31" s="428"/>
      <c r="AV31" s="428"/>
      <c r="AW31" s="428"/>
      <c r="AX31" s="23"/>
      <c r="AY31" s="23"/>
      <c r="AZ31" s="23"/>
      <c r="BA31" s="23"/>
      <c r="BB31" s="23"/>
      <c r="BC31" s="39"/>
    </row>
    <row r="32" spans="3:55" ht="4.5" customHeight="1">
      <c r="C32" s="423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6"/>
      <c r="AQ32" s="14"/>
      <c r="AR32" s="432"/>
      <c r="AS32" s="432"/>
      <c r="AT32" s="432"/>
      <c r="AU32" s="432"/>
      <c r="AV32" s="432"/>
      <c r="AW32" s="432"/>
      <c r="AX32" s="54"/>
      <c r="AY32" s="54"/>
      <c r="AZ32" s="54"/>
      <c r="BA32" s="54"/>
      <c r="BB32" s="54"/>
      <c r="BC32" s="56"/>
    </row>
    <row r="33" spans="3:55" ht="6" customHeight="1">
      <c r="C33" s="391"/>
      <c r="D33" s="4"/>
      <c r="E33" s="4"/>
      <c r="F33" s="4"/>
      <c r="G33" s="4"/>
      <c r="H33" s="4"/>
      <c r="I33" s="4"/>
      <c r="J33" s="4"/>
      <c r="K33" s="6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6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6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6"/>
    </row>
    <row r="34" spans="3:55" ht="12">
      <c r="C34" s="392"/>
      <c r="D34" s="23"/>
      <c r="E34" s="10" t="s">
        <v>216</v>
      </c>
      <c r="F34" s="10"/>
      <c r="G34" s="10"/>
      <c r="H34" s="23"/>
      <c r="I34" s="23"/>
      <c r="J34" s="23"/>
      <c r="K34" s="433"/>
      <c r="L34" s="23"/>
      <c r="M34" s="10" t="s">
        <v>217</v>
      </c>
      <c r="N34" s="10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39"/>
      <c r="AA34" s="23"/>
      <c r="AB34" s="10" t="s">
        <v>218</v>
      </c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39"/>
      <c r="AQ34" s="23"/>
      <c r="AR34" s="10" t="s">
        <v>199</v>
      </c>
      <c r="AS34" s="23"/>
      <c r="AT34" s="23"/>
      <c r="AU34" s="23"/>
      <c r="AV34" s="23"/>
      <c r="AW34" s="23"/>
      <c r="AX34" s="23"/>
      <c r="AY34" s="23"/>
      <c r="AZ34" s="429"/>
      <c r="BA34" s="429"/>
      <c r="BB34" s="429"/>
      <c r="BC34" s="39"/>
    </row>
    <row r="35" spans="3:55">
      <c r="C35" s="392"/>
      <c r="D35" s="23"/>
      <c r="E35" s="23"/>
      <c r="F35" s="23"/>
      <c r="G35" s="23"/>
      <c r="H35" s="23"/>
      <c r="I35" s="23"/>
      <c r="J35" s="23"/>
      <c r="K35" s="39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39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39"/>
      <c r="AQ35" s="23"/>
      <c r="AR35" s="10" t="s">
        <v>219</v>
      </c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39"/>
    </row>
    <row r="36" spans="3:55" ht="12">
      <c r="C36" s="392"/>
      <c r="D36" s="23"/>
      <c r="E36" s="434" t="s">
        <v>220</v>
      </c>
      <c r="F36" s="428" t="s">
        <v>221</v>
      </c>
      <c r="G36" s="435"/>
      <c r="H36" s="436"/>
      <c r="I36" s="436"/>
      <c r="J36" s="436"/>
      <c r="K36" s="39"/>
      <c r="L36" s="23"/>
      <c r="M36" s="434" t="s">
        <v>220</v>
      </c>
      <c r="N36" s="428" t="s">
        <v>222</v>
      </c>
      <c r="O36" s="23"/>
      <c r="P36" s="23"/>
      <c r="Q36" s="23"/>
      <c r="R36" s="23"/>
      <c r="S36" s="23"/>
      <c r="T36" s="23"/>
      <c r="U36" s="23"/>
      <c r="V36" s="23"/>
      <c r="W36" s="23"/>
      <c r="X36" s="437"/>
      <c r="Y36" s="438"/>
      <c r="Z36" s="39"/>
      <c r="AA36" s="434"/>
      <c r="AB36" s="434" t="s">
        <v>220</v>
      </c>
      <c r="AC36" s="10" t="s">
        <v>223</v>
      </c>
      <c r="AD36" s="23"/>
      <c r="AE36" s="23"/>
      <c r="AF36" s="23"/>
      <c r="AG36" s="23"/>
      <c r="AH36" s="23"/>
      <c r="AI36" s="23"/>
      <c r="AJ36" s="23"/>
      <c r="AK36" s="23"/>
      <c r="AL36" s="23"/>
      <c r="AM36" s="439"/>
      <c r="AN36" s="429"/>
      <c r="AO36" s="439"/>
      <c r="AP36" s="39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39"/>
    </row>
    <row r="37" spans="3:55" ht="12">
      <c r="C37" s="392"/>
      <c r="D37" s="23"/>
      <c r="E37" s="440"/>
      <c r="F37" s="23"/>
      <c r="G37" s="23"/>
      <c r="H37" s="23"/>
      <c r="I37" s="23"/>
      <c r="J37" s="23"/>
      <c r="K37" s="39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39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39"/>
      <c r="AQ37" s="23"/>
      <c r="AR37" s="10" t="s">
        <v>224</v>
      </c>
      <c r="AS37" s="23"/>
      <c r="AT37" s="23"/>
      <c r="AU37" s="23"/>
      <c r="AV37" s="23"/>
      <c r="AW37" s="23"/>
      <c r="AX37" s="23"/>
      <c r="AY37" s="23"/>
      <c r="AZ37" s="429"/>
      <c r="BA37" s="429"/>
      <c r="BB37" s="429"/>
      <c r="BC37" s="39"/>
    </row>
    <row r="38" spans="3:55" ht="12">
      <c r="C38" s="392"/>
      <c r="D38" s="23"/>
      <c r="E38" s="434" t="s">
        <v>220</v>
      </c>
      <c r="F38" s="428" t="s">
        <v>225</v>
      </c>
      <c r="G38" s="441"/>
      <c r="H38" s="442"/>
      <c r="I38" s="442"/>
      <c r="J38" s="442"/>
      <c r="K38" s="39"/>
      <c r="L38" s="23"/>
      <c r="M38" s="434" t="s">
        <v>220</v>
      </c>
      <c r="N38" s="428" t="s">
        <v>226</v>
      </c>
      <c r="O38" s="23"/>
      <c r="P38" s="23"/>
      <c r="Q38" s="23"/>
      <c r="R38" s="23"/>
      <c r="S38" s="23"/>
      <c r="T38" s="23"/>
      <c r="U38" s="23"/>
      <c r="V38" s="23"/>
      <c r="W38" s="439"/>
      <c r="X38" s="437"/>
      <c r="Y38" s="438"/>
      <c r="Z38" s="39"/>
      <c r="AA38" s="434"/>
      <c r="AB38" s="434" t="s">
        <v>220</v>
      </c>
      <c r="AC38" s="10" t="s">
        <v>227</v>
      </c>
      <c r="AD38" s="23"/>
      <c r="AE38" s="23"/>
      <c r="AF38" s="23"/>
      <c r="AG38" s="23"/>
      <c r="AH38" s="23"/>
      <c r="AI38" s="23"/>
      <c r="AJ38" s="23"/>
      <c r="AK38" s="23"/>
      <c r="AL38" s="23"/>
      <c r="AM38" s="439"/>
      <c r="AN38" s="429"/>
      <c r="AO38" s="439"/>
      <c r="AP38" s="39"/>
      <c r="AQ38" s="23"/>
      <c r="AR38" s="10" t="s">
        <v>228</v>
      </c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39"/>
    </row>
    <row r="39" spans="3:55">
      <c r="C39" s="392"/>
      <c r="D39" s="23"/>
      <c r="E39" s="440"/>
      <c r="F39" s="23"/>
      <c r="G39" s="23"/>
      <c r="H39" s="443"/>
      <c r="I39" s="23"/>
      <c r="J39" s="23"/>
      <c r="K39" s="39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39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39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39"/>
    </row>
    <row r="40" spans="3:55" ht="12">
      <c r="C40" s="392"/>
      <c r="D40" s="23"/>
      <c r="E40" s="434" t="s">
        <v>220</v>
      </c>
      <c r="F40" s="428" t="s">
        <v>229</v>
      </c>
      <c r="G40" s="441"/>
      <c r="H40" s="442"/>
      <c r="I40" s="442"/>
      <c r="J40" s="442"/>
      <c r="K40" s="39"/>
      <c r="L40" s="23"/>
      <c r="M40" s="434" t="s">
        <v>220</v>
      </c>
      <c r="N40" s="428" t="s">
        <v>230</v>
      </c>
      <c r="O40" s="23"/>
      <c r="P40" s="23"/>
      <c r="Q40" s="23"/>
      <c r="R40" s="23"/>
      <c r="S40" s="23"/>
      <c r="T40" s="23"/>
      <c r="U40" s="23"/>
      <c r="V40" s="23"/>
      <c r="W40" s="439"/>
      <c r="X40" s="437"/>
      <c r="Y40" s="438"/>
      <c r="Z40" s="39"/>
      <c r="AA40" s="434"/>
      <c r="AB40" s="434" t="s">
        <v>220</v>
      </c>
      <c r="AC40" s="10" t="s">
        <v>231</v>
      </c>
      <c r="AD40" s="23"/>
      <c r="AE40" s="23"/>
      <c r="AF40" s="23"/>
      <c r="AG40" s="23"/>
      <c r="AH40" s="23"/>
      <c r="AI40" s="23"/>
      <c r="AJ40" s="23"/>
      <c r="AK40" s="23"/>
      <c r="AL40" s="23"/>
      <c r="AM40" s="439"/>
      <c r="AN40" s="429"/>
      <c r="AO40" s="439"/>
      <c r="AP40" s="39"/>
      <c r="AQ40" s="23"/>
      <c r="AR40" s="10" t="s">
        <v>224</v>
      </c>
      <c r="AS40" s="23"/>
      <c r="AT40" s="23"/>
      <c r="AU40" s="23"/>
      <c r="AV40" s="23"/>
      <c r="AW40" s="23"/>
      <c r="AX40" s="23"/>
      <c r="AY40" s="23"/>
      <c r="AZ40" s="429"/>
      <c r="BA40" s="429"/>
      <c r="BB40" s="429"/>
      <c r="BC40" s="39"/>
    </row>
    <row r="41" spans="3:55">
      <c r="C41" s="392"/>
      <c r="D41" s="23"/>
      <c r="E41" s="440"/>
      <c r="F41" s="23"/>
      <c r="G41" s="23"/>
      <c r="H41" s="23"/>
      <c r="I41" s="23"/>
      <c r="J41" s="23"/>
      <c r="K41" s="39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39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39"/>
      <c r="AQ41" s="23"/>
      <c r="AR41" s="10" t="s">
        <v>232</v>
      </c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39"/>
    </row>
    <row r="42" spans="3:55" ht="12">
      <c r="C42" s="392"/>
      <c r="D42" s="23"/>
      <c r="E42" s="434" t="s">
        <v>220</v>
      </c>
      <c r="F42" s="428" t="s">
        <v>233</v>
      </c>
      <c r="G42" s="441"/>
      <c r="H42" s="442"/>
      <c r="I42" s="442"/>
      <c r="J42" s="442"/>
      <c r="K42" s="39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39"/>
      <c r="AA42" s="434"/>
      <c r="AB42" s="434" t="s">
        <v>220</v>
      </c>
      <c r="AC42" s="10" t="s">
        <v>234</v>
      </c>
      <c r="AD42" s="23"/>
      <c r="AE42" s="23"/>
      <c r="AF42" s="23"/>
      <c r="AG42" s="23"/>
      <c r="AH42" s="23"/>
      <c r="AI42" s="23"/>
      <c r="AJ42" s="23"/>
      <c r="AK42" s="23"/>
      <c r="AL42" s="23"/>
      <c r="AM42" s="439"/>
      <c r="AN42" s="429"/>
      <c r="AO42" s="439"/>
      <c r="AP42" s="39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39"/>
    </row>
    <row r="43" spans="3:55" ht="12">
      <c r="C43" s="392"/>
      <c r="D43" s="23"/>
      <c r="E43" s="23"/>
      <c r="F43" s="23"/>
      <c r="G43" s="23"/>
      <c r="H43" s="23"/>
      <c r="I43" s="23"/>
      <c r="J43" s="23"/>
      <c r="K43" s="39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39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444"/>
      <c r="AO43" s="23"/>
      <c r="AP43" s="39"/>
      <c r="AQ43" s="23"/>
      <c r="AR43" s="10" t="s">
        <v>224</v>
      </c>
      <c r="AS43" s="23"/>
      <c r="AT43" s="23"/>
      <c r="AU43" s="23"/>
      <c r="AV43" s="23"/>
      <c r="AW43" s="23"/>
      <c r="AX43" s="23"/>
      <c r="AY43" s="23"/>
      <c r="AZ43" s="429"/>
      <c r="BA43" s="429"/>
      <c r="BB43" s="429"/>
      <c r="BC43" s="39"/>
    </row>
    <row r="44" spans="3:55">
      <c r="C44" s="392"/>
      <c r="D44" s="23"/>
      <c r="E44" s="434" t="s">
        <v>220</v>
      </c>
      <c r="F44" s="428" t="s">
        <v>188</v>
      </c>
      <c r="G44" s="441"/>
      <c r="H44" s="442"/>
      <c r="I44" s="442"/>
      <c r="J44" s="442"/>
      <c r="K44" s="39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39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39"/>
      <c r="AQ44" s="23"/>
      <c r="AR44" s="10" t="s">
        <v>235</v>
      </c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39"/>
    </row>
    <row r="45" spans="3:55" ht="6" customHeight="1">
      <c r="C45" s="423"/>
      <c r="D45" s="54"/>
      <c r="E45" s="54"/>
      <c r="F45" s="54"/>
      <c r="G45" s="54"/>
      <c r="H45" s="54"/>
      <c r="I45" s="54"/>
      <c r="J45" s="54"/>
      <c r="K45" s="56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6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6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6"/>
    </row>
    <row r="46" spans="3:55" ht="6.95" customHeight="1">
      <c r="C46" s="391"/>
      <c r="D46" s="445" t="s">
        <v>236</v>
      </c>
      <c r="E46" s="446"/>
      <c r="F46" s="446"/>
      <c r="G46" s="446"/>
      <c r="H46" s="446"/>
      <c r="I46" s="446"/>
      <c r="J46" s="446"/>
      <c r="K46" s="446"/>
      <c r="L46" s="446"/>
      <c r="M46" s="446"/>
      <c r="N46" s="446"/>
      <c r="O46" s="446"/>
      <c r="P46" s="446"/>
      <c r="Q46" s="446"/>
      <c r="R46" s="446"/>
      <c r="S46" s="446"/>
      <c r="T46" s="446"/>
      <c r="U46" s="446"/>
      <c r="V46" s="446"/>
      <c r="W46" s="446"/>
      <c r="X46" s="446"/>
      <c r="Y46" s="446"/>
      <c r="Z46" s="447"/>
      <c r="AA46" s="448" t="s">
        <v>237</v>
      </c>
      <c r="AB46" s="449"/>
      <c r="AC46" s="449"/>
      <c r="AD46" s="449"/>
      <c r="AE46" s="449"/>
      <c r="AF46" s="449"/>
      <c r="AG46" s="449"/>
      <c r="AH46" s="449"/>
      <c r="AI46" s="449"/>
      <c r="AJ46" s="449"/>
      <c r="AK46" s="449"/>
      <c r="AL46" s="449"/>
      <c r="AM46" s="449"/>
      <c r="AN46" s="449"/>
      <c r="AO46" s="449"/>
      <c r="AP46" s="449"/>
      <c r="AQ46" s="449"/>
      <c r="AR46" s="449"/>
      <c r="AS46" s="449"/>
      <c r="AT46" s="449"/>
      <c r="AU46" s="449"/>
      <c r="AV46" s="449"/>
      <c r="AW46" s="449"/>
      <c r="AX46" s="449"/>
      <c r="AY46" s="449"/>
      <c r="AZ46" s="449"/>
      <c r="BA46" s="449"/>
      <c r="BB46" s="449"/>
      <c r="BC46" s="450"/>
    </row>
    <row r="47" spans="3:55" ht="6.95" customHeight="1">
      <c r="C47" s="392"/>
      <c r="D47" s="451"/>
      <c r="E47" s="452"/>
      <c r="F47" s="452"/>
      <c r="G47" s="452"/>
      <c r="H47" s="452"/>
      <c r="I47" s="452"/>
      <c r="J47" s="452"/>
      <c r="K47" s="452"/>
      <c r="L47" s="452"/>
      <c r="M47" s="452"/>
      <c r="N47" s="452"/>
      <c r="O47" s="452"/>
      <c r="P47" s="452"/>
      <c r="Q47" s="452"/>
      <c r="R47" s="452"/>
      <c r="S47" s="452"/>
      <c r="T47" s="452"/>
      <c r="U47" s="452"/>
      <c r="V47" s="452"/>
      <c r="W47" s="452"/>
      <c r="X47" s="452"/>
      <c r="Y47" s="452"/>
      <c r="Z47" s="453"/>
      <c r="AA47" s="454"/>
      <c r="AB47" s="455"/>
      <c r="AC47" s="455"/>
      <c r="AD47" s="455"/>
      <c r="AE47" s="455"/>
      <c r="AF47" s="455"/>
      <c r="AG47" s="455"/>
      <c r="AH47" s="455"/>
      <c r="AI47" s="455"/>
      <c r="AJ47" s="455"/>
      <c r="AK47" s="455"/>
      <c r="AL47" s="455"/>
      <c r="AM47" s="455"/>
      <c r="AN47" s="455"/>
      <c r="AO47" s="455"/>
      <c r="AP47" s="455"/>
      <c r="AQ47" s="455"/>
      <c r="AR47" s="455"/>
      <c r="AS47" s="455"/>
      <c r="AT47" s="455"/>
      <c r="AU47" s="455"/>
      <c r="AV47" s="455"/>
      <c r="AW47" s="455"/>
      <c r="AX47" s="455"/>
      <c r="AY47" s="455"/>
      <c r="AZ47" s="455"/>
      <c r="BA47" s="455"/>
      <c r="BB47" s="455"/>
      <c r="BC47" s="456"/>
    </row>
    <row r="48" spans="3:55" ht="5.0999999999999996" customHeight="1">
      <c r="C48" s="392"/>
      <c r="D48" s="23"/>
      <c r="E48" s="23"/>
      <c r="F48" s="23"/>
      <c r="G48" s="23"/>
      <c r="H48" s="23"/>
      <c r="I48" s="23"/>
      <c r="J48" s="23"/>
      <c r="K48" s="39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39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39"/>
    </row>
    <row r="49" spans="3:55">
      <c r="C49" s="392"/>
      <c r="D49" s="23"/>
      <c r="E49" s="428" t="s">
        <v>238</v>
      </c>
      <c r="F49" s="23"/>
      <c r="G49" s="23"/>
      <c r="H49" s="430"/>
      <c r="I49" s="457"/>
      <c r="J49" s="431"/>
      <c r="K49" s="39"/>
      <c r="L49" s="23"/>
      <c r="M49" s="428" t="s">
        <v>239</v>
      </c>
      <c r="N49" s="23"/>
      <c r="O49" s="23"/>
      <c r="P49" s="23"/>
      <c r="Q49" s="23"/>
      <c r="R49" s="23"/>
      <c r="S49" s="23"/>
      <c r="T49" s="23"/>
      <c r="U49" s="41" t="s">
        <v>44</v>
      </c>
      <c r="V49" s="458"/>
      <c r="W49" s="458"/>
      <c r="X49" s="414" t="s">
        <v>240</v>
      </c>
      <c r="Y49" s="413"/>
      <c r="Z49" s="459"/>
      <c r="AA49" s="23"/>
      <c r="AB49" s="10" t="s">
        <v>241</v>
      </c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41"/>
      <c r="AS49" s="42" t="s">
        <v>63</v>
      </c>
      <c r="AT49" s="23"/>
      <c r="AU49" s="249"/>
      <c r="AV49" s="249"/>
      <c r="AW49" s="249"/>
      <c r="AX49" s="249"/>
      <c r="AY49" s="249"/>
      <c r="AZ49" s="249"/>
      <c r="BA49" s="249"/>
      <c r="BB49" s="249"/>
      <c r="BC49" s="39"/>
    </row>
    <row r="50" spans="3:55" ht="5.0999999999999996" customHeight="1">
      <c r="C50" s="392"/>
      <c r="D50" s="23"/>
      <c r="E50" s="426"/>
      <c r="F50" s="23"/>
      <c r="G50" s="23"/>
      <c r="H50" s="23"/>
      <c r="I50" s="23"/>
      <c r="J50" s="23"/>
      <c r="K50" s="39"/>
      <c r="L50" s="23"/>
      <c r="M50" s="426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460"/>
      <c r="Y50" s="460"/>
      <c r="Z50" s="39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460"/>
      <c r="AT50" s="23"/>
      <c r="AU50" s="23"/>
      <c r="AV50" s="23"/>
      <c r="AW50" s="23"/>
      <c r="AX50" s="23"/>
      <c r="AY50" s="23"/>
      <c r="AZ50" s="23"/>
      <c r="BA50" s="23"/>
      <c r="BB50" s="23"/>
      <c r="BC50" s="39"/>
    </row>
    <row r="51" spans="3:55">
      <c r="C51" s="392"/>
      <c r="D51" s="23"/>
      <c r="E51" s="428" t="s">
        <v>242</v>
      </c>
      <c r="F51" s="23"/>
      <c r="G51" s="23"/>
      <c r="H51" s="430"/>
      <c r="I51" s="457"/>
      <c r="J51" s="431"/>
      <c r="K51" s="39"/>
      <c r="L51" s="23"/>
      <c r="M51" s="428" t="s">
        <v>243</v>
      </c>
      <c r="N51" s="23"/>
      <c r="O51" s="23"/>
      <c r="P51" s="23"/>
      <c r="Q51" s="23"/>
      <c r="R51" s="23"/>
      <c r="S51" s="23"/>
      <c r="T51" s="23"/>
      <c r="U51" s="41" t="s">
        <v>44</v>
      </c>
      <c r="V51" s="461"/>
      <c r="W51" s="458"/>
      <c r="X51" s="414" t="s">
        <v>240</v>
      </c>
      <c r="Y51" s="413"/>
      <c r="Z51" s="459"/>
      <c r="AA51" s="23"/>
      <c r="AB51" s="10" t="s">
        <v>244</v>
      </c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41"/>
      <c r="AS51" s="42" t="s">
        <v>63</v>
      </c>
      <c r="AT51" s="23"/>
      <c r="AU51" s="248"/>
      <c r="AV51" s="249"/>
      <c r="AW51" s="249"/>
      <c r="AX51" s="249"/>
      <c r="AY51" s="249"/>
      <c r="AZ51" s="249"/>
      <c r="BA51" s="249"/>
      <c r="BB51" s="249"/>
      <c r="BC51" s="39"/>
    </row>
    <row r="52" spans="3:55" ht="5.0999999999999996" customHeight="1">
      <c r="C52" s="392"/>
      <c r="D52" s="23"/>
      <c r="E52" s="426"/>
      <c r="F52" s="23"/>
      <c r="G52" s="23"/>
      <c r="H52" s="23"/>
      <c r="I52" s="23"/>
      <c r="J52" s="23"/>
      <c r="K52" s="39"/>
      <c r="L52" s="23"/>
      <c r="M52" s="426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39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460"/>
      <c r="AT52" s="23"/>
      <c r="AU52" s="23"/>
      <c r="AV52" s="23"/>
      <c r="AW52" s="23"/>
      <c r="AX52" s="23"/>
      <c r="AY52" s="23"/>
      <c r="AZ52" s="23"/>
      <c r="BA52" s="23"/>
      <c r="BB52" s="23"/>
      <c r="BC52" s="39"/>
    </row>
    <row r="53" spans="3:55">
      <c r="C53" s="392"/>
      <c r="D53" s="23"/>
      <c r="E53" s="428" t="s">
        <v>245</v>
      </c>
      <c r="F53" s="23"/>
      <c r="G53" s="23"/>
      <c r="H53" s="430"/>
      <c r="I53" s="457"/>
      <c r="J53" s="431"/>
      <c r="K53" s="39"/>
      <c r="L53" s="23"/>
      <c r="M53" s="428" t="s">
        <v>246</v>
      </c>
      <c r="N53" s="23"/>
      <c r="O53" s="23"/>
      <c r="P53" s="23"/>
      <c r="Q53" s="23"/>
      <c r="R53" s="23"/>
      <c r="S53" s="23"/>
      <c r="T53" s="23"/>
      <c r="U53" s="41" t="s">
        <v>44</v>
      </c>
      <c r="V53" s="462"/>
      <c r="W53" s="462"/>
      <c r="X53" s="462"/>
      <c r="Y53" s="462"/>
      <c r="Z53" s="39"/>
      <c r="AA53" s="23"/>
      <c r="AB53" s="10" t="s">
        <v>247</v>
      </c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41"/>
      <c r="AS53" s="42" t="s">
        <v>63</v>
      </c>
      <c r="AT53" s="23"/>
      <c r="AU53" s="248"/>
      <c r="AV53" s="249"/>
      <c r="AW53" s="249"/>
      <c r="AX53" s="249"/>
      <c r="AY53" s="249"/>
      <c r="AZ53" s="249"/>
      <c r="BA53" s="249"/>
      <c r="BB53" s="249"/>
      <c r="BC53" s="39"/>
    </row>
    <row r="54" spans="3:55" ht="5.0999999999999996" customHeight="1">
      <c r="C54" s="392"/>
      <c r="D54" s="23"/>
      <c r="E54" s="426"/>
      <c r="F54" s="23"/>
      <c r="G54" s="23"/>
      <c r="H54" s="23"/>
      <c r="I54" s="23"/>
      <c r="J54" s="23"/>
      <c r="K54" s="39"/>
      <c r="L54" s="23"/>
      <c r="M54" s="426"/>
      <c r="N54" s="23"/>
      <c r="O54" s="23"/>
      <c r="P54" s="23"/>
      <c r="Q54" s="23"/>
      <c r="R54" s="23"/>
      <c r="S54" s="23"/>
      <c r="T54" s="23"/>
      <c r="U54" s="23"/>
      <c r="V54" s="40"/>
      <c r="W54" s="40"/>
      <c r="X54" s="40"/>
      <c r="Y54" s="40"/>
      <c r="Z54" s="39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460"/>
      <c r="AT54" s="23"/>
      <c r="AU54" s="23"/>
      <c r="AV54" s="23"/>
      <c r="AW54" s="23"/>
      <c r="AX54" s="23"/>
      <c r="AY54" s="23"/>
      <c r="AZ54" s="23"/>
      <c r="BA54" s="23"/>
      <c r="BB54" s="23"/>
      <c r="BC54" s="39"/>
    </row>
    <row r="55" spans="3:55">
      <c r="C55" s="392"/>
      <c r="D55" s="23"/>
      <c r="E55" s="428" t="s">
        <v>248</v>
      </c>
      <c r="F55" s="23"/>
      <c r="G55" s="23"/>
      <c r="H55" s="430"/>
      <c r="I55" s="457"/>
      <c r="J55" s="431"/>
      <c r="K55" s="39"/>
      <c r="L55" s="23"/>
      <c r="M55" s="428" t="s">
        <v>249</v>
      </c>
      <c r="N55" s="23"/>
      <c r="O55" s="23"/>
      <c r="P55" s="23"/>
      <c r="Q55" s="23"/>
      <c r="R55" s="23"/>
      <c r="S55" s="23"/>
      <c r="T55" s="23"/>
      <c r="U55" s="41" t="s">
        <v>44</v>
      </c>
      <c r="V55" s="462"/>
      <c r="W55" s="462"/>
      <c r="X55" s="462"/>
      <c r="Y55" s="462"/>
      <c r="Z55" s="39"/>
      <c r="AA55" s="23"/>
      <c r="AB55" s="10" t="s">
        <v>250</v>
      </c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41"/>
      <c r="AS55" s="42" t="s">
        <v>63</v>
      </c>
      <c r="AT55" s="23"/>
      <c r="AU55" s="249"/>
      <c r="AV55" s="249"/>
      <c r="AW55" s="249"/>
      <c r="AX55" s="249"/>
      <c r="AY55" s="249"/>
      <c r="AZ55" s="249"/>
      <c r="BA55" s="249"/>
      <c r="BB55" s="249"/>
      <c r="BC55" s="39"/>
    </row>
    <row r="56" spans="3:55" ht="5.0999999999999996" customHeight="1">
      <c r="C56" s="392"/>
      <c r="D56" s="23"/>
      <c r="E56" s="426"/>
      <c r="F56" s="23"/>
      <c r="G56" s="23"/>
      <c r="H56" s="23"/>
      <c r="I56" s="23"/>
      <c r="J56" s="23"/>
      <c r="K56" s="39"/>
      <c r="L56" s="23"/>
      <c r="M56" s="426"/>
      <c r="N56" s="23"/>
      <c r="O56" s="23"/>
      <c r="P56" s="23"/>
      <c r="Q56" s="23"/>
      <c r="R56" s="23"/>
      <c r="S56" s="23"/>
      <c r="T56" s="23"/>
      <c r="U56" s="23"/>
      <c r="V56" s="40"/>
      <c r="W56" s="40"/>
      <c r="X56" s="40"/>
      <c r="Y56" s="40"/>
      <c r="Z56" s="39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460"/>
      <c r="AT56" s="23"/>
      <c r="AU56" s="23"/>
      <c r="AV56" s="23"/>
      <c r="AW56" s="23"/>
      <c r="AX56" s="23"/>
      <c r="AY56" s="23"/>
      <c r="AZ56" s="23"/>
      <c r="BA56" s="23"/>
      <c r="BB56" s="23"/>
      <c r="BC56" s="39"/>
    </row>
    <row r="57" spans="3:55">
      <c r="C57" s="392"/>
      <c r="D57" s="23"/>
      <c r="E57" s="428" t="s">
        <v>251</v>
      </c>
      <c r="F57" s="23"/>
      <c r="G57" s="23"/>
      <c r="H57" s="430"/>
      <c r="I57" s="457"/>
      <c r="J57" s="431"/>
      <c r="K57" s="39"/>
      <c r="L57" s="23"/>
      <c r="M57" s="428" t="s">
        <v>252</v>
      </c>
      <c r="N57" s="23"/>
      <c r="O57" s="23"/>
      <c r="P57" s="23"/>
      <c r="Q57" s="23"/>
      <c r="R57" s="23"/>
      <c r="S57" s="23"/>
      <c r="T57" s="23"/>
      <c r="U57" s="41" t="s">
        <v>44</v>
      </c>
      <c r="V57" s="462"/>
      <c r="W57" s="462"/>
      <c r="X57" s="462"/>
      <c r="Y57" s="462"/>
      <c r="Z57" s="39"/>
      <c r="AA57" s="23"/>
      <c r="AB57" s="10" t="s">
        <v>253</v>
      </c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41"/>
      <c r="AS57" s="42" t="s">
        <v>63</v>
      </c>
      <c r="AT57" s="23"/>
      <c r="AU57" s="249"/>
      <c r="AV57" s="249"/>
      <c r="AW57" s="249"/>
      <c r="AX57" s="249"/>
      <c r="AY57" s="249"/>
      <c r="AZ57" s="249"/>
      <c r="BA57" s="249"/>
      <c r="BB57" s="249"/>
      <c r="BC57" s="39"/>
    </row>
    <row r="58" spans="3:55" ht="5.0999999999999996" customHeight="1">
      <c r="C58" s="392"/>
      <c r="D58" s="23"/>
      <c r="E58" s="426"/>
      <c r="F58" s="23"/>
      <c r="G58" s="23"/>
      <c r="H58" s="23"/>
      <c r="I58" s="23"/>
      <c r="J58" s="23"/>
      <c r="K58" s="39"/>
      <c r="L58" s="23"/>
      <c r="M58" s="426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39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460"/>
      <c r="AT58" s="23"/>
      <c r="AU58" s="23"/>
      <c r="AV58" s="23"/>
      <c r="AW58" s="23"/>
      <c r="AX58" s="23"/>
      <c r="AY58" s="23"/>
      <c r="AZ58" s="23"/>
      <c r="BA58" s="23"/>
      <c r="BB58" s="23"/>
      <c r="BC58" s="39"/>
    </row>
    <row r="59" spans="3:55">
      <c r="C59" s="392"/>
      <c r="D59" s="23"/>
      <c r="E59" s="10"/>
      <c r="F59" s="23"/>
      <c r="G59" s="23"/>
      <c r="H59" s="23"/>
      <c r="I59" s="23"/>
      <c r="J59" s="23"/>
      <c r="K59" s="39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39"/>
      <c r="AA59" s="23"/>
      <c r="AB59" s="10" t="s">
        <v>254</v>
      </c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41"/>
      <c r="AS59" s="42" t="s">
        <v>63</v>
      </c>
      <c r="AT59" s="23"/>
      <c r="AU59" s="463"/>
      <c r="AV59" s="249"/>
      <c r="AW59" s="249"/>
      <c r="AX59" s="249"/>
      <c r="AY59" s="249"/>
      <c r="AZ59" s="249"/>
      <c r="BA59" s="249"/>
      <c r="BB59" s="249"/>
      <c r="BC59" s="39"/>
    </row>
    <row r="60" spans="3:55" ht="5.0999999999999996" customHeight="1">
      <c r="C60" s="392"/>
      <c r="D60" s="23"/>
      <c r="E60" s="426"/>
      <c r="F60" s="23"/>
      <c r="G60" s="23"/>
      <c r="H60" s="23"/>
      <c r="I60" s="23"/>
      <c r="J60" s="23"/>
      <c r="K60" s="39"/>
      <c r="L60" s="23"/>
      <c r="M60" s="426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39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460"/>
      <c r="AT60" s="23"/>
      <c r="AU60" s="23"/>
      <c r="AV60" s="23"/>
      <c r="AW60" s="23"/>
      <c r="AX60" s="23"/>
      <c r="AY60" s="23"/>
      <c r="AZ60" s="23"/>
      <c r="BA60" s="23"/>
      <c r="BB60" s="23"/>
      <c r="BC60" s="39"/>
    </row>
    <row r="61" spans="3:55">
      <c r="C61" s="392"/>
      <c r="D61" s="23"/>
      <c r="E61" s="10"/>
      <c r="F61" s="23"/>
      <c r="G61" s="23"/>
      <c r="H61" s="23"/>
      <c r="I61" s="23"/>
      <c r="J61" s="23"/>
      <c r="K61" s="39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39"/>
      <c r="AA61" s="23"/>
      <c r="AB61" s="23" t="s">
        <v>255</v>
      </c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41"/>
      <c r="AS61" s="42" t="s">
        <v>63</v>
      </c>
      <c r="AT61" s="23"/>
      <c r="AU61" s="248"/>
      <c r="AV61" s="249"/>
      <c r="AW61" s="249"/>
      <c r="AX61" s="249"/>
      <c r="AY61" s="249"/>
      <c r="AZ61" s="249"/>
      <c r="BA61" s="249"/>
      <c r="BB61" s="249"/>
      <c r="BC61" s="39"/>
    </row>
    <row r="62" spans="3:55" ht="5.0999999999999996" customHeight="1">
      <c r="C62" s="392"/>
      <c r="D62" s="23"/>
      <c r="E62" s="426"/>
      <c r="F62" s="23"/>
      <c r="G62" s="23"/>
      <c r="H62" s="23"/>
      <c r="I62" s="23"/>
      <c r="J62" s="23"/>
      <c r="K62" s="39"/>
      <c r="L62" s="23"/>
      <c r="M62" s="426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39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460"/>
      <c r="AT62" s="23"/>
      <c r="AU62" s="23"/>
      <c r="AV62" s="23"/>
      <c r="AW62" s="23"/>
      <c r="AX62" s="23"/>
      <c r="AY62" s="23"/>
      <c r="AZ62" s="23"/>
      <c r="BA62" s="23"/>
      <c r="BB62" s="23"/>
      <c r="BC62" s="39"/>
    </row>
    <row r="63" spans="3:55">
      <c r="C63" s="392"/>
      <c r="D63" s="23"/>
      <c r="E63" s="10"/>
      <c r="F63" s="23"/>
      <c r="G63" s="23"/>
      <c r="H63" s="23"/>
      <c r="I63" s="23"/>
      <c r="J63" s="23"/>
      <c r="K63" s="39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39"/>
      <c r="AA63" s="23"/>
      <c r="AB63" s="10" t="s">
        <v>256</v>
      </c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41"/>
      <c r="AS63" s="42" t="s">
        <v>63</v>
      </c>
      <c r="AT63" s="23"/>
      <c r="AU63" s="248"/>
      <c r="AV63" s="249"/>
      <c r="AW63" s="249"/>
      <c r="AX63" s="249"/>
      <c r="AY63" s="249"/>
      <c r="AZ63" s="249"/>
      <c r="BA63" s="249"/>
      <c r="BB63" s="249"/>
      <c r="BC63" s="39"/>
    </row>
    <row r="64" spans="3:55" ht="5.0999999999999996" customHeight="1">
      <c r="C64" s="392"/>
      <c r="D64" s="23"/>
      <c r="E64" s="426"/>
      <c r="F64" s="23"/>
      <c r="G64" s="23"/>
      <c r="H64" s="23"/>
      <c r="I64" s="23"/>
      <c r="J64" s="23"/>
      <c r="K64" s="39"/>
      <c r="L64" s="23"/>
      <c r="M64" s="426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39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460"/>
      <c r="AT64" s="23"/>
      <c r="AU64" s="23"/>
      <c r="AV64" s="23"/>
      <c r="AW64" s="23"/>
      <c r="AX64" s="23"/>
      <c r="AY64" s="23"/>
      <c r="AZ64" s="23"/>
      <c r="BA64" s="23"/>
      <c r="BB64" s="23"/>
      <c r="BC64" s="39"/>
    </row>
    <row r="65" spans="3:55">
      <c r="C65" s="392"/>
      <c r="D65" s="23"/>
      <c r="E65" s="23"/>
      <c r="F65" s="23"/>
      <c r="G65" s="23"/>
      <c r="H65" s="23"/>
      <c r="I65" s="23"/>
      <c r="J65" s="23"/>
      <c r="K65" s="39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39"/>
      <c r="AA65" s="23"/>
      <c r="AB65" s="10" t="s">
        <v>257</v>
      </c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41"/>
      <c r="AS65" s="42" t="s">
        <v>63</v>
      </c>
      <c r="AT65" s="23"/>
      <c r="AU65" s="249"/>
      <c r="AV65" s="249"/>
      <c r="AW65" s="249"/>
      <c r="AX65" s="249"/>
      <c r="AY65" s="249"/>
      <c r="AZ65" s="249"/>
      <c r="BA65" s="249"/>
      <c r="BB65" s="249"/>
      <c r="BC65" s="39"/>
    </row>
    <row r="66" spans="3:55" ht="5.0999999999999996" customHeight="1">
      <c r="C66" s="423"/>
      <c r="D66" s="54"/>
      <c r="E66" s="54"/>
      <c r="F66" s="54"/>
      <c r="G66" s="54"/>
      <c r="H66" s="54"/>
      <c r="I66" s="54"/>
      <c r="J66" s="54"/>
      <c r="K66" s="56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6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6"/>
    </row>
    <row r="67" spans="3:55" ht="5.0999999999999996" customHeight="1">
      <c r="C67" s="2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6"/>
    </row>
    <row r="68" spans="3:55">
      <c r="C68" s="464" t="s">
        <v>258</v>
      </c>
      <c r="D68" s="23"/>
      <c r="E68" s="23"/>
      <c r="F68" s="23"/>
      <c r="G68" s="23"/>
      <c r="H68" s="430"/>
      <c r="I68" s="457"/>
      <c r="J68" s="431"/>
      <c r="K68" s="10" t="s">
        <v>259</v>
      </c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465"/>
      <c r="Y68" s="466"/>
      <c r="Z68" s="467"/>
      <c r="AA68" s="23"/>
      <c r="AB68" s="10" t="s">
        <v>260</v>
      </c>
      <c r="AC68" s="23"/>
      <c r="AD68" s="23"/>
      <c r="AE68" s="23"/>
      <c r="AF68" s="23"/>
      <c r="AG68" s="23"/>
      <c r="AH68" s="23"/>
      <c r="AI68" s="23"/>
      <c r="AJ68" s="23"/>
      <c r="AK68" s="465"/>
      <c r="AL68" s="466"/>
      <c r="AM68" s="467"/>
      <c r="AN68" s="23"/>
      <c r="AO68" s="242"/>
      <c r="AP68" s="242"/>
      <c r="AQ68" s="242"/>
      <c r="AR68" s="242"/>
      <c r="AS68" s="242"/>
      <c r="AT68" s="242"/>
      <c r="AU68" s="242"/>
      <c r="AV68" s="242"/>
      <c r="AW68" s="242"/>
      <c r="AX68" s="242"/>
      <c r="AY68" s="242"/>
      <c r="AZ68" s="242"/>
      <c r="BA68" s="242"/>
      <c r="BB68" s="23"/>
      <c r="BC68" s="39"/>
    </row>
    <row r="69" spans="3:55" ht="5.0999999999999996" customHeight="1">
      <c r="C69" s="464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39"/>
    </row>
    <row r="70" spans="3:55">
      <c r="C70" s="464" t="s">
        <v>261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3"/>
      <c r="AA70" s="242"/>
      <c r="AB70" s="242"/>
      <c r="AC70" s="242"/>
      <c r="AD70" s="242"/>
      <c r="AE70" s="242"/>
      <c r="AF70" s="242"/>
      <c r="AG70" s="242"/>
      <c r="AH70" s="242"/>
      <c r="AI70" s="242"/>
      <c r="AJ70" s="242"/>
      <c r="AK70" s="242"/>
      <c r="AL70" s="242"/>
      <c r="AM70" s="242"/>
      <c r="AN70" s="242"/>
      <c r="AO70" s="242"/>
      <c r="AP70" s="242"/>
      <c r="AQ70" s="242"/>
      <c r="AR70" s="242"/>
      <c r="AS70" s="242"/>
      <c r="AT70" s="242"/>
      <c r="AU70" s="242"/>
      <c r="AV70" s="242"/>
      <c r="AW70" s="242"/>
      <c r="AX70" s="242"/>
      <c r="AY70" s="242"/>
      <c r="AZ70" s="242"/>
      <c r="BA70" s="242"/>
      <c r="BB70" s="23"/>
      <c r="BC70" s="39"/>
    </row>
    <row r="71" spans="3:55" ht="5.0999999999999996" customHeight="1">
      <c r="C71" s="1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6"/>
    </row>
    <row r="72" spans="3:55" ht="6" customHeight="1">
      <c r="C72" s="12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6"/>
    </row>
    <row r="73" spans="3:55">
      <c r="C73" s="464" t="s">
        <v>262</v>
      </c>
      <c r="D73" s="23"/>
      <c r="E73" s="23"/>
      <c r="F73" s="23"/>
      <c r="G73" s="23"/>
      <c r="H73" s="23"/>
      <c r="I73" s="23"/>
      <c r="J73" s="41"/>
      <c r="K73" s="41" t="s">
        <v>44</v>
      </c>
      <c r="L73" s="468"/>
      <c r="M73" s="468"/>
      <c r="N73" s="468"/>
      <c r="O73" s="468"/>
      <c r="P73" s="468"/>
      <c r="Q73" s="468"/>
      <c r="R73" s="468"/>
      <c r="S73" s="468"/>
      <c r="T73" s="468"/>
      <c r="U73" s="23"/>
      <c r="V73" s="248" t="s">
        <v>263</v>
      </c>
      <c r="W73" s="248"/>
      <c r="X73" s="469"/>
      <c r="Y73" s="468"/>
      <c r="Z73" s="468"/>
      <c r="AA73" s="468"/>
      <c r="AB73" s="468"/>
      <c r="AC73" s="468"/>
      <c r="AD73" s="468"/>
      <c r="AE73" s="23"/>
      <c r="AF73" s="23"/>
      <c r="AG73" s="10" t="s">
        <v>264</v>
      </c>
      <c r="AH73" s="23"/>
      <c r="AI73" s="10"/>
      <c r="AJ73" s="23"/>
      <c r="AK73" s="23"/>
      <c r="AL73" s="23"/>
      <c r="AM73" s="23"/>
      <c r="AN73" s="41" t="s">
        <v>63</v>
      </c>
      <c r="AO73" s="470"/>
      <c r="AP73" s="470"/>
      <c r="AQ73" s="470"/>
      <c r="AR73" s="470"/>
      <c r="AS73" s="470"/>
      <c r="AT73" s="471" t="s">
        <v>265</v>
      </c>
      <c r="AU73" s="472"/>
      <c r="AV73" s="472"/>
      <c r="AW73" s="472"/>
      <c r="AX73" s="23"/>
      <c r="AY73" s="23"/>
      <c r="AZ73" s="23"/>
      <c r="BA73" s="23"/>
      <c r="BB73" s="23"/>
      <c r="BC73" s="39"/>
    </row>
    <row r="74" spans="3:55" ht="6" customHeight="1">
      <c r="C74" s="7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39"/>
    </row>
    <row r="75" spans="3:55">
      <c r="C75" s="464" t="s">
        <v>266</v>
      </c>
      <c r="D75" s="23"/>
      <c r="E75" s="23"/>
      <c r="F75" s="23"/>
      <c r="G75" s="23"/>
      <c r="H75" s="23"/>
      <c r="I75" s="23"/>
      <c r="J75" s="41"/>
      <c r="K75" s="41" t="s">
        <v>44</v>
      </c>
      <c r="L75" s="473"/>
      <c r="M75" s="473"/>
      <c r="N75" s="473"/>
      <c r="O75" s="473"/>
      <c r="P75" s="473"/>
      <c r="Q75" s="473"/>
      <c r="R75" s="473"/>
      <c r="S75" s="473"/>
      <c r="T75" s="473"/>
      <c r="U75" s="473"/>
      <c r="V75" s="473"/>
      <c r="W75" s="473"/>
      <c r="X75" s="473"/>
      <c r="Y75" s="473"/>
      <c r="Z75" s="23"/>
      <c r="AA75" s="23"/>
      <c r="AB75" s="23"/>
      <c r="AC75" s="23"/>
      <c r="AD75" s="23"/>
      <c r="AE75" s="10" t="s">
        <v>267</v>
      </c>
      <c r="AF75" s="10"/>
      <c r="AG75" s="23"/>
      <c r="AH75" s="23"/>
      <c r="AI75" s="23"/>
      <c r="AJ75" s="23"/>
      <c r="AK75" s="23"/>
      <c r="AL75" s="23"/>
      <c r="AM75" s="23"/>
      <c r="AN75" s="41" t="s">
        <v>63</v>
      </c>
      <c r="AO75" s="474"/>
      <c r="AP75" s="475"/>
      <c r="AQ75" s="475"/>
      <c r="AR75" s="475"/>
      <c r="AS75" s="475"/>
      <c r="AT75" s="473"/>
      <c r="AU75" s="476"/>
      <c r="AV75" s="476"/>
      <c r="AW75" s="476"/>
      <c r="AX75" s="23"/>
      <c r="AY75" s="23"/>
      <c r="AZ75" s="23"/>
      <c r="BA75" s="23"/>
      <c r="BB75" s="23"/>
      <c r="BC75" s="39"/>
    </row>
    <row r="76" spans="3:55" ht="6" customHeight="1">
      <c r="C76" s="7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39"/>
    </row>
    <row r="77" spans="3:55">
      <c r="C77" s="464" t="s">
        <v>268</v>
      </c>
      <c r="D77" s="23"/>
      <c r="E77" s="23"/>
      <c r="F77" s="23"/>
      <c r="G77" s="23"/>
      <c r="H77" s="23"/>
      <c r="I77" s="23"/>
      <c r="J77" s="41"/>
      <c r="K77" s="41" t="s">
        <v>44</v>
      </c>
      <c r="L77" s="477"/>
      <c r="M77" s="477"/>
      <c r="N77" s="477"/>
      <c r="O77" s="477"/>
      <c r="P77" s="477"/>
      <c r="Q77" s="477"/>
      <c r="R77" s="477"/>
      <c r="S77" s="477"/>
      <c r="T77" s="477"/>
      <c r="U77" s="477"/>
      <c r="V77" s="477"/>
      <c r="W77" s="477"/>
      <c r="X77" s="477"/>
      <c r="Y77" s="477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470"/>
      <c r="AP77" s="470"/>
      <c r="AQ77" s="470"/>
      <c r="AR77" s="470"/>
      <c r="AS77" s="470"/>
      <c r="AT77" s="469"/>
      <c r="AU77" s="468"/>
      <c r="AV77" s="468"/>
      <c r="AW77" s="468"/>
      <c r="AX77" s="23"/>
      <c r="AY77" s="23"/>
      <c r="AZ77" s="23"/>
      <c r="BA77" s="23"/>
      <c r="BB77" s="23"/>
      <c r="BC77" s="39"/>
    </row>
    <row r="78" spans="3:55" ht="6" customHeight="1">
      <c r="C78" s="7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39"/>
    </row>
    <row r="79" spans="3:55">
      <c r="C79" s="464" t="s">
        <v>269</v>
      </c>
      <c r="D79" s="23"/>
      <c r="E79" s="23"/>
      <c r="F79" s="23"/>
      <c r="G79" s="23"/>
      <c r="H79" s="23"/>
      <c r="I79" s="23"/>
      <c r="J79" s="41"/>
      <c r="K79" s="41" t="s">
        <v>44</v>
      </c>
      <c r="L79" s="477"/>
      <c r="M79" s="478"/>
      <c r="N79" s="478"/>
      <c r="O79" s="478"/>
      <c r="P79" s="478"/>
      <c r="Q79" s="478"/>
      <c r="R79" s="478"/>
      <c r="S79" s="478"/>
      <c r="T79" s="478"/>
      <c r="U79" s="478"/>
      <c r="V79" s="478"/>
      <c r="W79" s="478"/>
      <c r="X79" s="478"/>
      <c r="Y79" s="478"/>
      <c r="Z79" s="478"/>
      <c r="AA79" s="478"/>
      <c r="AB79" s="478"/>
      <c r="AC79" s="478"/>
      <c r="AD79" s="478"/>
      <c r="AE79" s="478"/>
      <c r="AF79" s="478"/>
      <c r="AG79" s="478"/>
      <c r="AH79" s="478"/>
      <c r="AI79" s="478"/>
      <c r="AJ79" s="478"/>
      <c r="AK79" s="478"/>
      <c r="AL79" s="478"/>
      <c r="AM79" s="478"/>
      <c r="AN79" s="478"/>
      <c r="AO79" s="478"/>
      <c r="AP79" s="478"/>
      <c r="AQ79" s="478"/>
      <c r="AR79" s="478"/>
      <c r="AS79" s="478"/>
      <c r="AT79" s="478"/>
      <c r="AU79" s="478"/>
      <c r="AV79" s="478"/>
      <c r="AW79" s="478"/>
      <c r="AX79" s="478"/>
      <c r="AY79" s="478"/>
      <c r="AZ79" s="478"/>
      <c r="BA79" s="478"/>
      <c r="BB79" s="478"/>
      <c r="BC79" s="39"/>
    </row>
    <row r="80" spans="3:55" ht="6" customHeight="1">
      <c r="C80" s="7"/>
      <c r="D80" s="23"/>
      <c r="E80" s="23"/>
      <c r="F80" s="23"/>
      <c r="G80" s="23"/>
      <c r="H80" s="23"/>
      <c r="I80" s="23"/>
      <c r="J80" s="23"/>
      <c r="K80" s="23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39"/>
    </row>
    <row r="81" spans="3:55">
      <c r="C81" s="464" t="s">
        <v>270</v>
      </c>
      <c r="D81" s="23"/>
      <c r="E81" s="23"/>
      <c r="F81" s="23"/>
      <c r="G81" s="23"/>
      <c r="H81" s="23"/>
      <c r="I81" s="23"/>
      <c r="J81" s="41"/>
      <c r="K81" s="41" t="s">
        <v>44</v>
      </c>
      <c r="L81" s="468"/>
      <c r="M81" s="469"/>
      <c r="N81" s="469"/>
      <c r="O81" s="469"/>
      <c r="P81" s="469"/>
      <c r="Q81" s="469"/>
      <c r="R81" s="469"/>
      <c r="S81" s="469"/>
      <c r="T81" s="469"/>
      <c r="U81" s="469"/>
      <c r="V81" s="469"/>
      <c r="W81" s="469"/>
      <c r="X81" s="469"/>
      <c r="Y81" s="469"/>
      <c r="Z81" s="23"/>
      <c r="AA81" s="23"/>
      <c r="AB81" s="23"/>
      <c r="AC81" s="23"/>
      <c r="AD81" s="23"/>
      <c r="AE81" s="10" t="s">
        <v>271</v>
      </c>
      <c r="AF81" s="23"/>
      <c r="AG81" s="10"/>
      <c r="AH81" s="23"/>
      <c r="AI81" s="23"/>
      <c r="AJ81" s="23"/>
      <c r="AK81" s="23"/>
      <c r="AL81" s="23"/>
      <c r="AM81" s="23"/>
      <c r="AN81" s="41" t="s">
        <v>63</v>
      </c>
      <c r="AO81" s="479"/>
      <c r="AP81" s="480"/>
      <c r="AQ81" s="480"/>
      <c r="AR81" s="480"/>
      <c r="AS81" s="480"/>
      <c r="AT81" s="480"/>
      <c r="AU81" s="480"/>
      <c r="AV81" s="480"/>
      <c r="AW81" s="480"/>
      <c r="AX81" s="480"/>
      <c r="AY81" s="480"/>
      <c r="AZ81" s="480"/>
      <c r="BA81" s="480"/>
      <c r="BB81" s="480"/>
      <c r="BC81" s="481"/>
    </row>
    <row r="82" spans="3:55" ht="6" customHeight="1">
      <c r="C82" s="1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6"/>
    </row>
    <row r="83" spans="3:55" ht="6" customHeight="1">
      <c r="C83" s="12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6"/>
    </row>
    <row r="84" spans="3:55" ht="12">
      <c r="C84" s="482" t="s">
        <v>272</v>
      </c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39"/>
    </row>
    <row r="85" spans="3:55" ht="6" customHeight="1">
      <c r="C85" s="482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39"/>
    </row>
    <row r="86" spans="3:55" ht="12">
      <c r="C86" s="482" t="s">
        <v>273</v>
      </c>
      <c r="D86" s="408"/>
      <c r="E86" s="394" t="s">
        <v>274</v>
      </c>
      <c r="F86" s="408"/>
      <c r="G86" s="408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483" t="s">
        <v>275</v>
      </c>
      <c r="AA86" s="484"/>
      <c r="AB86" s="484"/>
      <c r="AC86" s="485"/>
      <c r="AD86" s="485"/>
      <c r="AE86" s="485"/>
      <c r="AF86" s="485"/>
      <c r="AG86" s="485"/>
      <c r="AH86" s="485"/>
      <c r="AI86" s="485"/>
      <c r="AJ86" s="485"/>
      <c r="AK86" s="485"/>
      <c r="AL86" s="485"/>
      <c r="AM86" s="485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39"/>
    </row>
    <row r="87" spans="3:55" ht="6" customHeight="1">
      <c r="C87" s="482"/>
      <c r="D87" s="23"/>
      <c r="E87" s="10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41"/>
      <c r="AA87" s="40"/>
      <c r="AB87" s="40"/>
      <c r="AC87" s="486"/>
      <c r="AD87" s="486"/>
      <c r="AE87" s="486"/>
      <c r="AF87" s="486"/>
      <c r="AG87" s="486"/>
      <c r="AH87" s="486"/>
      <c r="AI87" s="486"/>
      <c r="AJ87" s="486"/>
      <c r="AK87" s="486"/>
      <c r="AL87" s="486"/>
      <c r="AM87" s="486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39"/>
    </row>
    <row r="88" spans="3:55">
      <c r="C88" s="7"/>
      <c r="D88" s="23"/>
      <c r="E88" s="10" t="s">
        <v>276</v>
      </c>
      <c r="F88" s="487" t="s">
        <v>277</v>
      </c>
      <c r="G88" s="23"/>
      <c r="H88" s="488"/>
      <c r="I88" s="489"/>
      <c r="J88" s="489"/>
      <c r="K88" s="490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39"/>
    </row>
    <row r="89" spans="3:55" ht="3.95" customHeight="1">
      <c r="C89" s="7"/>
      <c r="D89" s="23"/>
      <c r="E89" s="10"/>
      <c r="F89" s="487"/>
      <c r="G89" s="23"/>
      <c r="H89" s="460"/>
      <c r="I89" s="460"/>
      <c r="J89" s="460"/>
      <c r="K89" s="460"/>
      <c r="L89" s="491"/>
      <c r="M89" s="491"/>
      <c r="N89" s="491"/>
      <c r="O89" s="491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39"/>
    </row>
    <row r="90" spans="3:55">
      <c r="C90" s="7"/>
      <c r="D90" s="23"/>
      <c r="E90" s="10" t="s">
        <v>278</v>
      </c>
      <c r="F90" s="487" t="s">
        <v>279</v>
      </c>
      <c r="G90" s="23"/>
      <c r="H90" s="488"/>
      <c r="I90" s="489"/>
      <c r="J90" s="489"/>
      <c r="K90" s="490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39"/>
    </row>
    <row r="91" spans="3:55" ht="3.95" customHeight="1">
      <c r="C91" s="7"/>
      <c r="D91" s="23"/>
      <c r="E91" s="10"/>
      <c r="F91" s="487"/>
      <c r="G91" s="23"/>
      <c r="H91" s="460"/>
      <c r="I91" s="460"/>
      <c r="J91" s="460"/>
      <c r="K91" s="460"/>
      <c r="L91" s="491"/>
      <c r="M91" s="491"/>
      <c r="N91" s="491"/>
      <c r="O91" s="491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39"/>
    </row>
    <row r="92" spans="3:55">
      <c r="C92" s="7"/>
      <c r="D92" s="23"/>
      <c r="E92" s="10" t="s">
        <v>280</v>
      </c>
      <c r="F92" s="487" t="s">
        <v>281</v>
      </c>
      <c r="G92" s="23"/>
      <c r="H92" s="488"/>
      <c r="I92" s="489"/>
      <c r="J92" s="489"/>
      <c r="K92" s="490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39"/>
    </row>
    <row r="93" spans="3:55" ht="3.95" customHeight="1">
      <c r="C93" s="7"/>
      <c r="D93" s="23"/>
      <c r="E93" s="10"/>
      <c r="F93" s="487"/>
      <c r="G93" s="23"/>
      <c r="H93" s="460"/>
      <c r="I93" s="460"/>
      <c r="J93" s="460"/>
      <c r="K93" s="460"/>
      <c r="L93" s="491"/>
      <c r="M93" s="491"/>
      <c r="N93" s="491"/>
      <c r="O93" s="491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39"/>
    </row>
    <row r="94" spans="3:55">
      <c r="C94" s="7"/>
      <c r="D94" s="23"/>
      <c r="E94" s="10" t="s">
        <v>282</v>
      </c>
      <c r="F94" s="487" t="s">
        <v>283</v>
      </c>
      <c r="G94" s="23"/>
      <c r="H94" s="488"/>
      <c r="I94" s="489"/>
      <c r="J94" s="489"/>
      <c r="K94" s="490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39"/>
    </row>
    <row r="95" spans="3:55" ht="6" customHeight="1">
      <c r="C95" s="7"/>
      <c r="D95" s="23"/>
      <c r="E95" s="10"/>
      <c r="F95" s="487"/>
      <c r="G95" s="23"/>
      <c r="H95" s="491"/>
      <c r="I95" s="491"/>
      <c r="J95" s="491"/>
      <c r="K95" s="491"/>
      <c r="L95" s="491"/>
      <c r="M95" s="491"/>
      <c r="N95" s="491"/>
      <c r="O95" s="491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39"/>
    </row>
    <row r="96" spans="3:55">
      <c r="C96" s="7"/>
      <c r="D96" s="23"/>
      <c r="E96" s="23"/>
      <c r="F96" s="492" t="s">
        <v>284</v>
      </c>
      <c r="G96" s="23"/>
      <c r="H96" s="493"/>
      <c r="I96" s="494"/>
      <c r="J96" s="494"/>
      <c r="K96" s="495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39"/>
    </row>
    <row r="97" spans="3:55" ht="6" customHeight="1">
      <c r="C97" s="7"/>
      <c r="D97" s="23"/>
      <c r="E97" s="23"/>
      <c r="F97" s="492"/>
      <c r="G97" s="23"/>
      <c r="H97" s="496"/>
      <c r="I97" s="496"/>
      <c r="J97" s="496"/>
      <c r="K97" s="496"/>
      <c r="L97" s="491"/>
      <c r="M97" s="491"/>
      <c r="N97" s="491"/>
      <c r="O97" s="491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39"/>
    </row>
    <row r="98" spans="3:55">
      <c r="C98" s="7"/>
      <c r="D98" s="23"/>
      <c r="E98" s="23"/>
      <c r="F98" s="492" t="s">
        <v>285</v>
      </c>
      <c r="G98" s="23"/>
      <c r="H98" s="493"/>
      <c r="I98" s="494"/>
      <c r="J98" s="494"/>
      <c r="K98" s="495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39"/>
    </row>
    <row r="99" spans="3:55" ht="6" customHeight="1">
      <c r="C99" s="7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39"/>
    </row>
    <row r="100" spans="3:55" ht="12">
      <c r="C100" s="482" t="s">
        <v>273</v>
      </c>
      <c r="D100" s="408"/>
      <c r="E100" s="394" t="s">
        <v>286</v>
      </c>
      <c r="F100" s="408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483" t="s">
        <v>275</v>
      </c>
      <c r="AA100" s="484"/>
      <c r="AB100" s="484"/>
      <c r="AC100" s="485"/>
      <c r="AD100" s="485"/>
      <c r="AE100" s="485"/>
      <c r="AF100" s="485"/>
      <c r="AG100" s="485"/>
      <c r="AH100" s="485"/>
      <c r="AI100" s="485"/>
      <c r="AJ100" s="485"/>
      <c r="AK100" s="485"/>
      <c r="AL100" s="485"/>
      <c r="AM100" s="485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39"/>
    </row>
    <row r="101" spans="3:55" ht="6" customHeight="1">
      <c r="C101" s="482"/>
      <c r="D101" s="23"/>
      <c r="E101" s="10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39"/>
    </row>
    <row r="102" spans="3:55" ht="12">
      <c r="C102" s="482" t="s">
        <v>273</v>
      </c>
      <c r="D102" s="408"/>
      <c r="E102" s="394" t="s">
        <v>287</v>
      </c>
      <c r="F102" s="408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483" t="s">
        <v>275</v>
      </c>
      <c r="AA102" s="484"/>
      <c r="AB102" s="484"/>
      <c r="AC102" s="485"/>
      <c r="AD102" s="485"/>
      <c r="AE102" s="485"/>
      <c r="AF102" s="485"/>
      <c r="AG102" s="485"/>
      <c r="AH102" s="485"/>
      <c r="AI102" s="485"/>
      <c r="AJ102" s="485"/>
      <c r="AK102" s="485"/>
      <c r="AL102" s="485"/>
      <c r="AM102" s="485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39"/>
    </row>
    <row r="103" spans="3:55" ht="6" customHeight="1">
      <c r="C103" s="497"/>
      <c r="D103" s="54"/>
      <c r="E103" s="22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498"/>
      <c r="AA103" s="499"/>
      <c r="AB103" s="499"/>
      <c r="AC103" s="500"/>
      <c r="AD103" s="500"/>
      <c r="AE103" s="500"/>
      <c r="AF103" s="500"/>
      <c r="AG103" s="500"/>
      <c r="AH103" s="500"/>
      <c r="AI103" s="500"/>
      <c r="AJ103" s="500"/>
      <c r="AK103" s="500"/>
      <c r="AL103" s="500"/>
      <c r="AM103" s="500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6"/>
    </row>
    <row r="104" spans="3:55" ht="12.75">
      <c r="C104" s="501" t="str">
        <f ca="1">"&lt;File "&amp;PROPER(CELL("filename"))&amp;"&gt;"</f>
        <v>&lt;File D:\Penilai\[Form Penilaian.Xlsx]Sheet1&gt;</v>
      </c>
      <c r="BC104" s="59" t="s">
        <v>288</v>
      </c>
    </row>
    <row r="107" spans="3:55">
      <c r="C107" s="502" t="s">
        <v>289</v>
      </c>
      <c r="G107" s="503">
        <v>0.8</v>
      </c>
      <c r="I107" s="504" t="s">
        <v>290</v>
      </c>
    </row>
  </sheetData>
  <mergeCells count="76">
    <mergeCell ref="Z100:AB100"/>
    <mergeCell ref="AC100:AM100"/>
    <mergeCell ref="Z102:AB102"/>
    <mergeCell ref="AC102:AM102"/>
    <mergeCell ref="H88:K88"/>
    <mergeCell ref="H90:K90"/>
    <mergeCell ref="H92:K92"/>
    <mergeCell ref="H94:K94"/>
    <mergeCell ref="H96:K96"/>
    <mergeCell ref="H98:K98"/>
    <mergeCell ref="AO77:AS77"/>
    <mergeCell ref="AT77:AW77"/>
    <mergeCell ref="L81:Y81"/>
    <mergeCell ref="AO81:BC81"/>
    <mergeCell ref="Z86:AB86"/>
    <mergeCell ref="AC86:AM86"/>
    <mergeCell ref="Z70:BA70"/>
    <mergeCell ref="L73:T73"/>
    <mergeCell ref="V73:W73"/>
    <mergeCell ref="X73:AD73"/>
    <mergeCell ref="AO73:AS73"/>
    <mergeCell ref="AT73:AW73"/>
    <mergeCell ref="AU59:BB59"/>
    <mergeCell ref="AU61:BB61"/>
    <mergeCell ref="AU63:BB63"/>
    <mergeCell ref="AU65:BB65"/>
    <mergeCell ref="H68:J68"/>
    <mergeCell ref="X68:Z68"/>
    <mergeCell ref="AK68:AM68"/>
    <mergeCell ref="AO68:BA68"/>
    <mergeCell ref="H55:J55"/>
    <mergeCell ref="V55:Y55"/>
    <mergeCell ref="AU55:BB55"/>
    <mergeCell ref="H57:J57"/>
    <mergeCell ref="V57:Y57"/>
    <mergeCell ref="AU57:BB57"/>
    <mergeCell ref="H51:J51"/>
    <mergeCell ref="V51:W51"/>
    <mergeCell ref="X51:Y51"/>
    <mergeCell ref="AU51:BB51"/>
    <mergeCell ref="H53:J53"/>
    <mergeCell ref="V53:Y53"/>
    <mergeCell ref="AU53:BB53"/>
    <mergeCell ref="D46:Z47"/>
    <mergeCell ref="AA46:BC47"/>
    <mergeCell ref="H49:J49"/>
    <mergeCell ref="V49:W49"/>
    <mergeCell ref="X49:Y49"/>
    <mergeCell ref="AU49:BB49"/>
    <mergeCell ref="G38:J38"/>
    <mergeCell ref="X38:Y38"/>
    <mergeCell ref="G40:J40"/>
    <mergeCell ref="X40:Y40"/>
    <mergeCell ref="G42:J42"/>
    <mergeCell ref="G44:J44"/>
    <mergeCell ref="AR17:BB17"/>
    <mergeCell ref="AB21:AC21"/>
    <mergeCell ref="AB24:AC24"/>
    <mergeCell ref="AB27:AC27"/>
    <mergeCell ref="AB30:AC30"/>
    <mergeCell ref="G36:J36"/>
    <mergeCell ref="X36:Y36"/>
    <mergeCell ref="R12:Z12"/>
    <mergeCell ref="AM12:AZ12"/>
    <mergeCell ref="R13:Z13"/>
    <mergeCell ref="AM13:AX13"/>
    <mergeCell ref="O15:Q15"/>
    <mergeCell ref="X15:Y15"/>
    <mergeCell ref="AG15:AR15"/>
    <mergeCell ref="AQ2:BC2"/>
    <mergeCell ref="AS5:BC5"/>
    <mergeCell ref="Q7:Y7"/>
    <mergeCell ref="AI7:AN7"/>
    <mergeCell ref="AV7:AY7"/>
    <mergeCell ref="Q8:Y8"/>
    <mergeCell ref="AI8:AN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P79"/>
  <sheetViews>
    <sheetView workbookViewId="0">
      <selection activeCell="F58" sqref="F58:G58"/>
    </sheetView>
  </sheetViews>
  <sheetFormatPr defaultRowHeight="11.25"/>
  <cols>
    <col min="1" max="1" width="3.7109375" style="1" customWidth="1"/>
    <col min="2" max="2" width="3.28515625" style="1" customWidth="1"/>
    <col min="3" max="3" width="0.85546875" style="1" customWidth="1"/>
    <col min="4" max="4" width="11.28515625" style="1" customWidth="1"/>
    <col min="5" max="6" width="3.85546875" style="1" customWidth="1"/>
    <col min="7" max="7" width="4.140625" style="1" customWidth="1"/>
    <col min="8" max="8" width="4" style="1" customWidth="1"/>
    <col min="9" max="9" width="3.85546875" style="1" customWidth="1"/>
    <col min="10" max="10" width="0.85546875" style="1" customWidth="1"/>
    <col min="11" max="11" width="3.42578125" style="1" customWidth="1"/>
    <col min="12" max="12" width="3" style="1" customWidth="1"/>
    <col min="13" max="13" width="1.7109375" style="1" customWidth="1"/>
    <col min="14" max="14" width="4.140625" style="1" customWidth="1"/>
    <col min="15" max="15" width="5.140625" style="1" customWidth="1"/>
    <col min="16" max="16" width="0.85546875" style="1" customWidth="1"/>
    <col min="17" max="17" width="3.42578125" style="1" customWidth="1"/>
    <col min="18" max="18" width="1" style="1" customWidth="1"/>
    <col min="19" max="19" width="1.7109375" style="1" customWidth="1"/>
    <col min="20" max="20" width="3.140625" style="1" customWidth="1"/>
    <col min="21" max="21" width="3.5703125" style="1" customWidth="1"/>
    <col min="22" max="22" width="3.28515625" style="1" customWidth="1"/>
    <col min="23" max="23" width="7" style="1" customWidth="1"/>
    <col min="24" max="24" width="0.85546875" style="1" customWidth="1"/>
    <col min="25" max="25" width="3.42578125" style="1" customWidth="1"/>
    <col min="26" max="26" width="3.85546875" style="1" customWidth="1"/>
    <col min="27" max="27" width="3.140625" style="1" customWidth="1"/>
    <col min="28" max="28" width="6.28515625" style="1" customWidth="1"/>
    <col min="29" max="29" width="0.85546875" style="1" customWidth="1"/>
    <col min="30" max="30" width="3.42578125" style="1" customWidth="1"/>
    <col min="31" max="31" width="5.5703125" style="1" customWidth="1"/>
    <col min="32" max="32" width="1.85546875" style="1" customWidth="1"/>
    <col min="33" max="33" width="3.140625" style="1" customWidth="1"/>
    <col min="34" max="34" width="1.42578125" style="1" customWidth="1"/>
    <col min="35" max="35" width="0.85546875" style="1" customWidth="1"/>
    <col min="36" max="36" width="3.42578125" style="1" customWidth="1"/>
    <col min="37" max="37" width="2" style="1" customWidth="1"/>
    <col min="38" max="38" width="2.85546875" style="1" customWidth="1"/>
    <col min="39" max="39" width="7.28515625" style="1" customWidth="1"/>
    <col min="40" max="40" width="3.42578125" style="1" customWidth="1"/>
    <col min="41" max="41" width="9.140625" style="1"/>
    <col min="42" max="42" width="9.5703125" style="1" customWidth="1"/>
    <col min="43" max="256" width="9.140625" style="1"/>
    <col min="257" max="257" width="3.7109375" style="1" customWidth="1"/>
    <col min="258" max="258" width="3.28515625" style="1" customWidth="1"/>
    <col min="259" max="259" width="0.85546875" style="1" customWidth="1"/>
    <col min="260" max="260" width="11.28515625" style="1" customWidth="1"/>
    <col min="261" max="262" width="3.85546875" style="1" customWidth="1"/>
    <col min="263" max="263" width="4.140625" style="1" customWidth="1"/>
    <col min="264" max="264" width="4" style="1" customWidth="1"/>
    <col min="265" max="265" width="3.85546875" style="1" customWidth="1"/>
    <col min="266" max="266" width="0.85546875" style="1" customWidth="1"/>
    <col min="267" max="267" width="3.42578125" style="1" customWidth="1"/>
    <col min="268" max="268" width="3" style="1" customWidth="1"/>
    <col min="269" max="269" width="1.7109375" style="1" customWidth="1"/>
    <col min="270" max="270" width="4.140625" style="1" customWidth="1"/>
    <col min="271" max="271" width="5.140625" style="1" customWidth="1"/>
    <col min="272" max="272" width="0.85546875" style="1" customWidth="1"/>
    <col min="273" max="273" width="3.42578125" style="1" customWidth="1"/>
    <col min="274" max="274" width="1" style="1" customWidth="1"/>
    <col min="275" max="275" width="1.7109375" style="1" customWidth="1"/>
    <col min="276" max="276" width="3.140625" style="1" customWidth="1"/>
    <col min="277" max="277" width="3.5703125" style="1" customWidth="1"/>
    <col min="278" max="278" width="3.28515625" style="1" customWidth="1"/>
    <col min="279" max="279" width="7" style="1" customWidth="1"/>
    <col min="280" max="280" width="0.85546875" style="1" customWidth="1"/>
    <col min="281" max="281" width="3.42578125" style="1" customWidth="1"/>
    <col min="282" max="282" width="3.85546875" style="1" customWidth="1"/>
    <col min="283" max="283" width="3.140625" style="1" customWidth="1"/>
    <col min="284" max="284" width="6.28515625" style="1" customWidth="1"/>
    <col min="285" max="285" width="0.85546875" style="1" customWidth="1"/>
    <col min="286" max="286" width="3.42578125" style="1" customWidth="1"/>
    <col min="287" max="287" width="5.5703125" style="1" customWidth="1"/>
    <col min="288" max="288" width="1.85546875" style="1" customWidth="1"/>
    <col min="289" max="289" width="3.140625" style="1" customWidth="1"/>
    <col min="290" max="290" width="1.42578125" style="1" customWidth="1"/>
    <col min="291" max="291" width="0.85546875" style="1" customWidth="1"/>
    <col min="292" max="292" width="3.42578125" style="1" customWidth="1"/>
    <col min="293" max="293" width="2" style="1" customWidth="1"/>
    <col min="294" max="294" width="2.85546875" style="1" customWidth="1"/>
    <col min="295" max="295" width="7.28515625" style="1" customWidth="1"/>
    <col min="296" max="296" width="3.42578125" style="1" customWidth="1"/>
    <col min="297" max="297" width="9.140625" style="1"/>
    <col min="298" max="298" width="9.5703125" style="1" customWidth="1"/>
    <col min="299" max="512" width="9.140625" style="1"/>
    <col min="513" max="513" width="3.7109375" style="1" customWidth="1"/>
    <col min="514" max="514" width="3.28515625" style="1" customWidth="1"/>
    <col min="515" max="515" width="0.85546875" style="1" customWidth="1"/>
    <col min="516" max="516" width="11.28515625" style="1" customWidth="1"/>
    <col min="517" max="518" width="3.85546875" style="1" customWidth="1"/>
    <col min="519" max="519" width="4.140625" style="1" customWidth="1"/>
    <col min="520" max="520" width="4" style="1" customWidth="1"/>
    <col min="521" max="521" width="3.85546875" style="1" customWidth="1"/>
    <col min="522" max="522" width="0.85546875" style="1" customWidth="1"/>
    <col min="523" max="523" width="3.42578125" style="1" customWidth="1"/>
    <col min="524" max="524" width="3" style="1" customWidth="1"/>
    <col min="525" max="525" width="1.7109375" style="1" customWidth="1"/>
    <col min="526" max="526" width="4.140625" style="1" customWidth="1"/>
    <col min="527" max="527" width="5.140625" style="1" customWidth="1"/>
    <col min="528" max="528" width="0.85546875" style="1" customWidth="1"/>
    <col min="529" max="529" width="3.42578125" style="1" customWidth="1"/>
    <col min="530" max="530" width="1" style="1" customWidth="1"/>
    <col min="531" max="531" width="1.7109375" style="1" customWidth="1"/>
    <col min="532" max="532" width="3.140625" style="1" customWidth="1"/>
    <col min="533" max="533" width="3.5703125" style="1" customWidth="1"/>
    <col min="534" max="534" width="3.28515625" style="1" customWidth="1"/>
    <col min="535" max="535" width="7" style="1" customWidth="1"/>
    <col min="536" max="536" width="0.85546875" style="1" customWidth="1"/>
    <col min="537" max="537" width="3.42578125" style="1" customWidth="1"/>
    <col min="538" max="538" width="3.85546875" style="1" customWidth="1"/>
    <col min="539" max="539" width="3.140625" style="1" customWidth="1"/>
    <col min="540" max="540" width="6.28515625" style="1" customWidth="1"/>
    <col min="541" max="541" width="0.85546875" style="1" customWidth="1"/>
    <col min="542" max="542" width="3.42578125" style="1" customWidth="1"/>
    <col min="543" max="543" width="5.5703125" style="1" customWidth="1"/>
    <col min="544" max="544" width="1.85546875" style="1" customWidth="1"/>
    <col min="545" max="545" width="3.140625" style="1" customWidth="1"/>
    <col min="546" max="546" width="1.42578125" style="1" customWidth="1"/>
    <col min="547" max="547" width="0.85546875" style="1" customWidth="1"/>
    <col min="548" max="548" width="3.42578125" style="1" customWidth="1"/>
    <col min="549" max="549" width="2" style="1" customWidth="1"/>
    <col min="550" max="550" width="2.85546875" style="1" customWidth="1"/>
    <col min="551" max="551" width="7.28515625" style="1" customWidth="1"/>
    <col min="552" max="552" width="3.42578125" style="1" customWidth="1"/>
    <col min="553" max="553" width="9.140625" style="1"/>
    <col min="554" max="554" width="9.5703125" style="1" customWidth="1"/>
    <col min="555" max="768" width="9.140625" style="1"/>
    <col min="769" max="769" width="3.7109375" style="1" customWidth="1"/>
    <col min="770" max="770" width="3.28515625" style="1" customWidth="1"/>
    <col min="771" max="771" width="0.85546875" style="1" customWidth="1"/>
    <col min="772" max="772" width="11.28515625" style="1" customWidth="1"/>
    <col min="773" max="774" width="3.85546875" style="1" customWidth="1"/>
    <col min="775" max="775" width="4.140625" style="1" customWidth="1"/>
    <col min="776" max="776" width="4" style="1" customWidth="1"/>
    <col min="777" max="777" width="3.85546875" style="1" customWidth="1"/>
    <col min="778" max="778" width="0.85546875" style="1" customWidth="1"/>
    <col min="779" max="779" width="3.42578125" style="1" customWidth="1"/>
    <col min="780" max="780" width="3" style="1" customWidth="1"/>
    <col min="781" max="781" width="1.7109375" style="1" customWidth="1"/>
    <col min="782" max="782" width="4.140625" style="1" customWidth="1"/>
    <col min="783" max="783" width="5.140625" style="1" customWidth="1"/>
    <col min="784" max="784" width="0.85546875" style="1" customWidth="1"/>
    <col min="785" max="785" width="3.42578125" style="1" customWidth="1"/>
    <col min="786" max="786" width="1" style="1" customWidth="1"/>
    <col min="787" max="787" width="1.7109375" style="1" customWidth="1"/>
    <col min="788" max="788" width="3.140625" style="1" customWidth="1"/>
    <col min="789" max="789" width="3.5703125" style="1" customWidth="1"/>
    <col min="790" max="790" width="3.28515625" style="1" customWidth="1"/>
    <col min="791" max="791" width="7" style="1" customWidth="1"/>
    <col min="792" max="792" width="0.85546875" style="1" customWidth="1"/>
    <col min="793" max="793" width="3.42578125" style="1" customWidth="1"/>
    <col min="794" max="794" width="3.85546875" style="1" customWidth="1"/>
    <col min="795" max="795" width="3.140625" style="1" customWidth="1"/>
    <col min="796" max="796" width="6.28515625" style="1" customWidth="1"/>
    <col min="797" max="797" width="0.85546875" style="1" customWidth="1"/>
    <col min="798" max="798" width="3.42578125" style="1" customWidth="1"/>
    <col min="799" max="799" width="5.5703125" style="1" customWidth="1"/>
    <col min="800" max="800" width="1.85546875" style="1" customWidth="1"/>
    <col min="801" max="801" width="3.140625" style="1" customWidth="1"/>
    <col min="802" max="802" width="1.42578125" style="1" customWidth="1"/>
    <col min="803" max="803" width="0.85546875" style="1" customWidth="1"/>
    <col min="804" max="804" width="3.42578125" style="1" customWidth="1"/>
    <col min="805" max="805" width="2" style="1" customWidth="1"/>
    <col min="806" max="806" width="2.85546875" style="1" customWidth="1"/>
    <col min="807" max="807" width="7.28515625" style="1" customWidth="1"/>
    <col min="808" max="808" width="3.42578125" style="1" customWidth="1"/>
    <col min="809" max="809" width="9.140625" style="1"/>
    <col min="810" max="810" width="9.5703125" style="1" customWidth="1"/>
    <col min="811" max="1024" width="9.140625" style="1"/>
    <col min="1025" max="1025" width="3.7109375" style="1" customWidth="1"/>
    <col min="1026" max="1026" width="3.28515625" style="1" customWidth="1"/>
    <col min="1027" max="1027" width="0.85546875" style="1" customWidth="1"/>
    <col min="1028" max="1028" width="11.28515625" style="1" customWidth="1"/>
    <col min="1029" max="1030" width="3.85546875" style="1" customWidth="1"/>
    <col min="1031" max="1031" width="4.140625" style="1" customWidth="1"/>
    <col min="1032" max="1032" width="4" style="1" customWidth="1"/>
    <col min="1033" max="1033" width="3.85546875" style="1" customWidth="1"/>
    <col min="1034" max="1034" width="0.85546875" style="1" customWidth="1"/>
    <col min="1035" max="1035" width="3.42578125" style="1" customWidth="1"/>
    <col min="1036" max="1036" width="3" style="1" customWidth="1"/>
    <col min="1037" max="1037" width="1.7109375" style="1" customWidth="1"/>
    <col min="1038" max="1038" width="4.140625" style="1" customWidth="1"/>
    <col min="1039" max="1039" width="5.140625" style="1" customWidth="1"/>
    <col min="1040" max="1040" width="0.85546875" style="1" customWidth="1"/>
    <col min="1041" max="1041" width="3.42578125" style="1" customWidth="1"/>
    <col min="1042" max="1042" width="1" style="1" customWidth="1"/>
    <col min="1043" max="1043" width="1.7109375" style="1" customWidth="1"/>
    <col min="1044" max="1044" width="3.140625" style="1" customWidth="1"/>
    <col min="1045" max="1045" width="3.5703125" style="1" customWidth="1"/>
    <col min="1046" max="1046" width="3.28515625" style="1" customWidth="1"/>
    <col min="1047" max="1047" width="7" style="1" customWidth="1"/>
    <col min="1048" max="1048" width="0.85546875" style="1" customWidth="1"/>
    <col min="1049" max="1049" width="3.42578125" style="1" customWidth="1"/>
    <col min="1050" max="1050" width="3.85546875" style="1" customWidth="1"/>
    <col min="1051" max="1051" width="3.140625" style="1" customWidth="1"/>
    <col min="1052" max="1052" width="6.28515625" style="1" customWidth="1"/>
    <col min="1053" max="1053" width="0.85546875" style="1" customWidth="1"/>
    <col min="1054" max="1054" width="3.42578125" style="1" customWidth="1"/>
    <col min="1055" max="1055" width="5.5703125" style="1" customWidth="1"/>
    <col min="1056" max="1056" width="1.85546875" style="1" customWidth="1"/>
    <col min="1057" max="1057" width="3.140625" style="1" customWidth="1"/>
    <col min="1058" max="1058" width="1.42578125" style="1" customWidth="1"/>
    <col min="1059" max="1059" width="0.85546875" style="1" customWidth="1"/>
    <col min="1060" max="1060" width="3.42578125" style="1" customWidth="1"/>
    <col min="1061" max="1061" width="2" style="1" customWidth="1"/>
    <col min="1062" max="1062" width="2.85546875" style="1" customWidth="1"/>
    <col min="1063" max="1063" width="7.28515625" style="1" customWidth="1"/>
    <col min="1064" max="1064" width="3.42578125" style="1" customWidth="1"/>
    <col min="1065" max="1065" width="9.140625" style="1"/>
    <col min="1066" max="1066" width="9.5703125" style="1" customWidth="1"/>
    <col min="1067" max="1280" width="9.140625" style="1"/>
    <col min="1281" max="1281" width="3.7109375" style="1" customWidth="1"/>
    <col min="1282" max="1282" width="3.28515625" style="1" customWidth="1"/>
    <col min="1283" max="1283" width="0.85546875" style="1" customWidth="1"/>
    <col min="1284" max="1284" width="11.28515625" style="1" customWidth="1"/>
    <col min="1285" max="1286" width="3.85546875" style="1" customWidth="1"/>
    <col min="1287" max="1287" width="4.140625" style="1" customWidth="1"/>
    <col min="1288" max="1288" width="4" style="1" customWidth="1"/>
    <col min="1289" max="1289" width="3.85546875" style="1" customWidth="1"/>
    <col min="1290" max="1290" width="0.85546875" style="1" customWidth="1"/>
    <col min="1291" max="1291" width="3.42578125" style="1" customWidth="1"/>
    <col min="1292" max="1292" width="3" style="1" customWidth="1"/>
    <col min="1293" max="1293" width="1.7109375" style="1" customWidth="1"/>
    <col min="1294" max="1294" width="4.140625" style="1" customWidth="1"/>
    <col min="1295" max="1295" width="5.140625" style="1" customWidth="1"/>
    <col min="1296" max="1296" width="0.85546875" style="1" customWidth="1"/>
    <col min="1297" max="1297" width="3.42578125" style="1" customWidth="1"/>
    <col min="1298" max="1298" width="1" style="1" customWidth="1"/>
    <col min="1299" max="1299" width="1.7109375" style="1" customWidth="1"/>
    <col min="1300" max="1300" width="3.140625" style="1" customWidth="1"/>
    <col min="1301" max="1301" width="3.5703125" style="1" customWidth="1"/>
    <col min="1302" max="1302" width="3.28515625" style="1" customWidth="1"/>
    <col min="1303" max="1303" width="7" style="1" customWidth="1"/>
    <col min="1304" max="1304" width="0.85546875" style="1" customWidth="1"/>
    <col min="1305" max="1305" width="3.42578125" style="1" customWidth="1"/>
    <col min="1306" max="1306" width="3.85546875" style="1" customWidth="1"/>
    <col min="1307" max="1307" width="3.140625" style="1" customWidth="1"/>
    <col min="1308" max="1308" width="6.28515625" style="1" customWidth="1"/>
    <col min="1309" max="1309" width="0.85546875" style="1" customWidth="1"/>
    <col min="1310" max="1310" width="3.42578125" style="1" customWidth="1"/>
    <col min="1311" max="1311" width="5.5703125" style="1" customWidth="1"/>
    <col min="1312" max="1312" width="1.85546875" style="1" customWidth="1"/>
    <col min="1313" max="1313" width="3.140625" style="1" customWidth="1"/>
    <col min="1314" max="1314" width="1.42578125" style="1" customWidth="1"/>
    <col min="1315" max="1315" width="0.85546875" style="1" customWidth="1"/>
    <col min="1316" max="1316" width="3.42578125" style="1" customWidth="1"/>
    <col min="1317" max="1317" width="2" style="1" customWidth="1"/>
    <col min="1318" max="1318" width="2.85546875" style="1" customWidth="1"/>
    <col min="1319" max="1319" width="7.28515625" style="1" customWidth="1"/>
    <col min="1320" max="1320" width="3.42578125" style="1" customWidth="1"/>
    <col min="1321" max="1321" width="9.140625" style="1"/>
    <col min="1322" max="1322" width="9.5703125" style="1" customWidth="1"/>
    <col min="1323" max="1536" width="9.140625" style="1"/>
    <col min="1537" max="1537" width="3.7109375" style="1" customWidth="1"/>
    <col min="1538" max="1538" width="3.28515625" style="1" customWidth="1"/>
    <col min="1539" max="1539" width="0.85546875" style="1" customWidth="1"/>
    <col min="1540" max="1540" width="11.28515625" style="1" customWidth="1"/>
    <col min="1541" max="1542" width="3.85546875" style="1" customWidth="1"/>
    <col min="1543" max="1543" width="4.140625" style="1" customWidth="1"/>
    <col min="1544" max="1544" width="4" style="1" customWidth="1"/>
    <col min="1545" max="1545" width="3.85546875" style="1" customWidth="1"/>
    <col min="1546" max="1546" width="0.85546875" style="1" customWidth="1"/>
    <col min="1547" max="1547" width="3.42578125" style="1" customWidth="1"/>
    <col min="1548" max="1548" width="3" style="1" customWidth="1"/>
    <col min="1549" max="1549" width="1.7109375" style="1" customWidth="1"/>
    <col min="1550" max="1550" width="4.140625" style="1" customWidth="1"/>
    <col min="1551" max="1551" width="5.140625" style="1" customWidth="1"/>
    <col min="1552" max="1552" width="0.85546875" style="1" customWidth="1"/>
    <col min="1553" max="1553" width="3.42578125" style="1" customWidth="1"/>
    <col min="1554" max="1554" width="1" style="1" customWidth="1"/>
    <col min="1555" max="1555" width="1.7109375" style="1" customWidth="1"/>
    <col min="1556" max="1556" width="3.140625" style="1" customWidth="1"/>
    <col min="1557" max="1557" width="3.5703125" style="1" customWidth="1"/>
    <col min="1558" max="1558" width="3.28515625" style="1" customWidth="1"/>
    <col min="1559" max="1559" width="7" style="1" customWidth="1"/>
    <col min="1560" max="1560" width="0.85546875" style="1" customWidth="1"/>
    <col min="1561" max="1561" width="3.42578125" style="1" customWidth="1"/>
    <col min="1562" max="1562" width="3.85546875" style="1" customWidth="1"/>
    <col min="1563" max="1563" width="3.140625" style="1" customWidth="1"/>
    <col min="1564" max="1564" width="6.28515625" style="1" customWidth="1"/>
    <col min="1565" max="1565" width="0.85546875" style="1" customWidth="1"/>
    <col min="1566" max="1566" width="3.42578125" style="1" customWidth="1"/>
    <col min="1567" max="1567" width="5.5703125" style="1" customWidth="1"/>
    <col min="1568" max="1568" width="1.85546875" style="1" customWidth="1"/>
    <col min="1569" max="1569" width="3.140625" style="1" customWidth="1"/>
    <col min="1570" max="1570" width="1.42578125" style="1" customWidth="1"/>
    <col min="1571" max="1571" width="0.85546875" style="1" customWidth="1"/>
    <col min="1572" max="1572" width="3.42578125" style="1" customWidth="1"/>
    <col min="1573" max="1573" width="2" style="1" customWidth="1"/>
    <col min="1574" max="1574" width="2.85546875" style="1" customWidth="1"/>
    <col min="1575" max="1575" width="7.28515625" style="1" customWidth="1"/>
    <col min="1576" max="1576" width="3.42578125" style="1" customWidth="1"/>
    <col min="1577" max="1577" width="9.140625" style="1"/>
    <col min="1578" max="1578" width="9.5703125" style="1" customWidth="1"/>
    <col min="1579" max="1792" width="9.140625" style="1"/>
    <col min="1793" max="1793" width="3.7109375" style="1" customWidth="1"/>
    <col min="1794" max="1794" width="3.28515625" style="1" customWidth="1"/>
    <col min="1795" max="1795" width="0.85546875" style="1" customWidth="1"/>
    <col min="1796" max="1796" width="11.28515625" style="1" customWidth="1"/>
    <col min="1797" max="1798" width="3.85546875" style="1" customWidth="1"/>
    <col min="1799" max="1799" width="4.140625" style="1" customWidth="1"/>
    <col min="1800" max="1800" width="4" style="1" customWidth="1"/>
    <col min="1801" max="1801" width="3.85546875" style="1" customWidth="1"/>
    <col min="1802" max="1802" width="0.85546875" style="1" customWidth="1"/>
    <col min="1803" max="1803" width="3.42578125" style="1" customWidth="1"/>
    <col min="1804" max="1804" width="3" style="1" customWidth="1"/>
    <col min="1805" max="1805" width="1.7109375" style="1" customWidth="1"/>
    <col min="1806" max="1806" width="4.140625" style="1" customWidth="1"/>
    <col min="1807" max="1807" width="5.140625" style="1" customWidth="1"/>
    <col min="1808" max="1808" width="0.85546875" style="1" customWidth="1"/>
    <col min="1809" max="1809" width="3.42578125" style="1" customWidth="1"/>
    <col min="1810" max="1810" width="1" style="1" customWidth="1"/>
    <col min="1811" max="1811" width="1.7109375" style="1" customWidth="1"/>
    <col min="1812" max="1812" width="3.140625" style="1" customWidth="1"/>
    <col min="1813" max="1813" width="3.5703125" style="1" customWidth="1"/>
    <col min="1814" max="1814" width="3.28515625" style="1" customWidth="1"/>
    <col min="1815" max="1815" width="7" style="1" customWidth="1"/>
    <col min="1816" max="1816" width="0.85546875" style="1" customWidth="1"/>
    <col min="1817" max="1817" width="3.42578125" style="1" customWidth="1"/>
    <col min="1818" max="1818" width="3.85546875" style="1" customWidth="1"/>
    <col min="1819" max="1819" width="3.140625" style="1" customWidth="1"/>
    <col min="1820" max="1820" width="6.28515625" style="1" customWidth="1"/>
    <col min="1821" max="1821" width="0.85546875" style="1" customWidth="1"/>
    <col min="1822" max="1822" width="3.42578125" style="1" customWidth="1"/>
    <col min="1823" max="1823" width="5.5703125" style="1" customWidth="1"/>
    <col min="1824" max="1824" width="1.85546875" style="1" customWidth="1"/>
    <col min="1825" max="1825" width="3.140625" style="1" customWidth="1"/>
    <col min="1826" max="1826" width="1.42578125" style="1" customWidth="1"/>
    <col min="1827" max="1827" width="0.85546875" style="1" customWidth="1"/>
    <col min="1828" max="1828" width="3.42578125" style="1" customWidth="1"/>
    <col min="1829" max="1829" width="2" style="1" customWidth="1"/>
    <col min="1830" max="1830" width="2.85546875" style="1" customWidth="1"/>
    <col min="1831" max="1831" width="7.28515625" style="1" customWidth="1"/>
    <col min="1832" max="1832" width="3.42578125" style="1" customWidth="1"/>
    <col min="1833" max="1833" width="9.140625" style="1"/>
    <col min="1834" max="1834" width="9.5703125" style="1" customWidth="1"/>
    <col min="1835" max="2048" width="9.140625" style="1"/>
    <col min="2049" max="2049" width="3.7109375" style="1" customWidth="1"/>
    <col min="2050" max="2050" width="3.28515625" style="1" customWidth="1"/>
    <col min="2051" max="2051" width="0.85546875" style="1" customWidth="1"/>
    <col min="2052" max="2052" width="11.28515625" style="1" customWidth="1"/>
    <col min="2053" max="2054" width="3.85546875" style="1" customWidth="1"/>
    <col min="2055" max="2055" width="4.140625" style="1" customWidth="1"/>
    <col min="2056" max="2056" width="4" style="1" customWidth="1"/>
    <col min="2057" max="2057" width="3.85546875" style="1" customWidth="1"/>
    <col min="2058" max="2058" width="0.85546875" style="1" customWidth="1"/>
    <col min="2059" max="2059" width="3.42578125" style="1" customWidth="1"/>
    <col min="2060" max="2060" width="3" style="1" customWidth="1"/>
    <col min="2061" max="2061" width="1.7109375" style="1" customWidth="1"/>
    <col min="2062" max="2062" width="4.140625" style="1" customWidth="1"/>
    <col min="2063" max="2063" width="5.140625" style="1" customWidth="1"/>
    <col min="2064" max="2064" width="0.85546875" style="1" customWidth="1"/>
    <col min="2065" max="2065" width="3.42578125" style="1" customWidth="1"/>
    <col min="2066" max="2066" width="1" style="1" customWidth="1"/>
    <col min="2067" max="2067" width="1.7109375" style="1" customWidth="1"/>
    <col min="2068" max="2068" width="3.140625" style="1" customWidth="1"/>
    <col min="2069" max="2069" width="3.5703125" style="1" customWidth="1"/>
    <col min="2070" max="2070" width="3.28515625" style="1" customWidth="1"/>
    <col min="2071" max="2071" width="7" style="1" customWidth="1"/>
    <col min="2072" max="2072" width="0.85546875" style="1" customWidth="1"/>
    <col min="2073" max="2073" width="3.42578125" style="1" customWidth="1"/>
    <col min="2074" max="2074" width="3.85546875" style="1" customWidth="1"/>
    <col min="2075" max="2075" width="3.140625" style="1" customWidth="1"/>
    <col min="2076" max="2076" width="6.28515625" style="1" customWidth="1"/>
    <col min="2077" max="2077" width="0.85546875" style="1" customWidth="1"/>
    <col min="2078" max="2078" width="3.42578125" style="1" customWidth="1"/>
    <col min="2079" max="2079" width="5.5703125" style="1" customWidth="1"/>
    <col min="2080" max="2080" width="1.85546875" style="1" customWidth="1"/>
    <col min="2081" max="2081" width="3.140625" style="1" customWidth="1"/>
    <col min="2082" max="2082" width="1.42578125" style="1" customWidth="1"/>
    <col min="2083" max="2083" width="0.85546875" style="1" customWidth="1"/>
    <col min="2084" max="2084" width="3.42578125" style="1" customWidth="1"/>
    <col min="2085" max="2085" width="2" style="1" customWidth="1"/>
    <col min="2086" max="2086" width="2.85546875" style="1" customWidth="1"/>
    <col min="2087" max="2087" width="7.28515625" style="1" customWidth="1"/>
    <col min="2088" max="2088" width="3.42578125" style="1" customWidth="1"/>
    <col min="2089" max="2089" width="9.140625" style="1"/>
    <col min="2090" max="2090" width="9.5703125" style="1" customWidth="1"/>
    <col min="2091" max="2304" width="9.140625" style="1"/>
    <col min="2305" max="2305" width="3.7109375" style="1" customWidth="1"/>
    <col min="2306" max="2306" width="3.28515625" style="1" customWidth="1"/>
    <col min="2307" max="2307" width="0.85546875" style="1" customWidth="1"/>
    <col min="2308" max="2308" width="11.28515625" style="1" customWidth="1"/>
    <col min="2309" max="2310" width="3.85546875" style="1" customWidth="1"/>
    <col min="2311" max="2311" width="4.140625" style="1" customWidth="1"/>
    <col min="2312" max="2312" width="4" style="1" customWidth="1"/>
    <col min="2313" max="2313" width="3.85546875" style="1" customWidth="1"/>
    <col min="2314" max="2314" width="0.85546875" style="1" customWidth="1"/>
    <col min="2315" max="2315" width="3.42578125" style="1" customWidth="1"/>
    <col min="2316" max="2316" width="3" style="1" customWidth="1"/>
    <col min="2317" max="2317" width="1.7109375" style="1" customWidth="1"/>
    <col min="2318" max="2318" width="4.140625" style="1" customWidth="1"/>
    <col min="2319" max="2319" width="5.140625" style="1" customWidth="1"/>
    <col min="2320" max="2320" width="0.85546875" style="1" customWidth="1"/>
    <col min="2321" max="2321" width="3.42578125" style="1" customWidth="1"/>
    <col min="2322" max="2322" width="1" style="1" customWidth="1"/>
    <col min="2323" max="2323" width="1.7109375" style="1" customWidth="1"/>
    <col min="2324" max="2324" width="3.140625" style="1" customWidth="1"/>
    <col min="2325" max="2325" width="3.5703125" style="1" customWidth="1"/>
    <col min="2326" max="2326" width="3.28515625" style="1" customWidth="1"/>
    <col min="2327" max="2327" width="7" style="1" customWidth="1"/>
    <col min="2328" max="2328" width="0.85546875" style="1" customWidth="1"/>
    <col min="2329" max="2329" width="3.42578125" style="1" customWidth="1"/>
    <col min="2330" max="2330" width="3.85546875" style="1" customWidth="1"/>
    <col min="2331" max="2331" width="3.140625" style="1" customWidth="1"/>
    <col min="2332" max="2332" width="6.28515625" style="1" customWidth="1"/>
    <col min="2333" max="2333" width="0.85546875" style="1" customWidth="1"/>
    <col min="2334" max="2334" width="3.42578125" style="1" customWidth="1"/>
    <col min="2335" max="2335" width="5.5703125" style="1" customWidth="1"/>
    <col min="2336" max="2336" width="1.85546875" style="1" customWidth="1"/>
    <col min="2337" max="2337" width="3.140625" style="1" customWidth="1"/>
    <col min="2338" max="2338" width="1.42578125" style="1" customWidth="1"/>
    <col min="2339" max="2339" width="0.85546875" style="1" customWidth="1"/>
    <col min="2340" max="2340" width="3.42578125" style="1" customWidth="1"/>
    <col min="2341" max="2341" width="2" style="1" customWidth="1"/>
    <col min="2342" max="2342" width="2.85546875" style="1" customWidth="1"/>
    <col min="2343" max="2343" width="7.28515625" style="1" customWidth="1"/>
    <col min="2344" max="2344" width="3.42578125" style="1" customWidth="1"/>
    <col min="2345" max="2345" width="9.140625" style="1"/>
    <col min="2346" max="2346" width="9.5703125" style="1" customWidth="1"/>
    <col min="2347" max="2560" width="9.140625" style="1"/>
    <col min="2561" max="2561" width="3.7109375" style="1" customWidth="1"/>
    <col min="2562" max="2562" width="3.28515625" style="1" customWidth="1"/>
    <col min="2563" max="2563" width="0.85546875" style="1" customWidth="1"/>
    <col min="2564" max="2564" width="11.28515625" style="1" customWidth="1"/>
    <col min="2565" max="2566" width="3.85546875" style="1" customWidth="1"/>
    <col min="2567" max="2567" width="4.140625" style="1" customWidth="1"/>
    <col min="2568" max="2568" width="4" style="1" customWidth="1"/>
    <col min="2569" max="2569" width="3.85546875" style="1" customWidth="1"/>
    <col min="2570" max="2570" width="0.85546875" style="1" customWidth="1"/>
    <col min="2571" max="2571" width="3.42578125" style="1" customWidth="1"/>
    <col min="2572" max="2572" width="3" style="1" customWidth="1"/>
    <col min="2573" max="2573" width="1.7109375" style="1" customWidth="1"/>
    <col min="2574" max="2574" width="4.140625" style="1" customWidth="1"/>
    <col min="2575" max="2575" width="5.140625" style="1" customWidth="1"/>
    <col min="2576" max="2576" width="0.85546875" style="1" customWidth="1"/>
    <col min="2577" max="2577" width="3.42578125" style="1" customWidth="1"/>
    <col min="2578" max="2578" width="1" style="1" customWidth="1"/>
    <col min="2579" max="2579" width="1.7109375" style="1" customWidth="1"/>
    <col min="2580" max="2580" width="3.140625" style="1" customWidth="1"/>
    <col min="2581" max="2581" width="3.5703125" style="1" customWidth="1"/>
    <col min="2582" max="2582" width="3.28515625" style="1" customWidth="1"/>
    <col min="2583" max="2583" width="7" style="1" customWidth="1"/>
    <col min="2584" max="2584" width="0.85546875" style="1" customWidth="1"/>
    <col min="2585" max="2585" width="3.42578125" style="1" customWidth="1"/>
    <col min="2586" max="2586" width="3.85546875" style="1" customWidth="1"/>
    <col min="2587" max="2587" width="3.140625" style="1" customWidth="1"/>
    <col min="2588" max="2588" width="6.28515625" style="1" customWidth="1"/>
    <col min="2589" max="2589" width="0.85546875" style="1" customWidth="1"/>
    <col min="2590" max="2590" width="3.42578125" style="1" customWidth="1"/>
    <col min="2591" max="2591" width="5.5703125" style="1" customWidth="1"/>
    <col min="2592" max="2592" width="1.85546875" style="1" customWidth="1"/>
    <col min="2593" max="2593" width="3.140625" style="1" customWidth="1"/>
    <col min="2594" max="2594" width="1.42578125" style="1" customWidth="1"/>
    <col min="2595" max="2595" width="0.85546875" style="1" customWidth="1"/>
    <col min="2596" max="2596" width="3.42578125" style="1" customWidth="1"/>
    <col min="2597" max="2597" width="2" style="1" customWidth="1"/>
    <col min="2598" max="2598" width="2.85546875" style="1" customWidth="1"/>
    <col min="2599" max="2599" width="7.28515625" style="1" customWidth="1"/>
    <col min="2600" max="2600" width="3.42578125" style="1" customWidth="1"/>
    <col min="2601" max="2601" width="9.140625" style="1"/>
    <col min="2602" max="2602" width="9.5703125" style="1" customWidth="1"/>
    <col min="2603" max="2816" width="9.140625" style="1"/>
    <col min="2817" max="2817" width="3.7109375" style="1" customWidth="1"/>
    <col min="2818" max="2818" width="3.28515625" style="1" customWidth="1"/>
    <col min="2819" max="2819" width="0.85546875" style="1" customWidth="1"/>
    <col min="2820" max="2820" width="11.28515625" style="1" customWidth="1"/>
    <col min="2821" max="2822" width="3.85546875" style="1" customWidth="1"/>
    <col min="2823" max="2823" width="4.140625" style="1" customWidth="1"/>
    <col min="2824" max="2824" width="4" style="1" customWidth="1"/>
    <col min="2825" max="2825" width="3.85546875" style="1" customWidth="1"/>
    <col min="2826" max="2826" width="0.85546875" style="1" customWidth="1"/>
    <col min="2827" max="2827" width="3.42578125" style="1" customWidth="1"/>
    <col min="2828" max="2828" width="3" style="1" customWidth="1"/>
    <col min="2829" max="2829" width="1.7109375" style="1" customWidth="1"/>
    <col min="2830" max="2830" width="4.140625" style="1" customWidth="1"/>
    <col min="2831" max="2831" width="5.140625" style="1" customWidth="1"/>
    <col min="2832" max="2832" width="0.85546875" style="1" customWidth="1"/>
    <col min="2833" max="2833" width="3.42578125" style="1" customWidth="1"/>
    <col min="2834" max="2834" width="1" style="1" customWidth="1"/>
    <col min="2835" max="2835" width="1.7109375" style="1" customWidth="1"/>
    <col min="2836" max="2836" width="3.140625" style="1" customWidth="1"/>
    <col min="2837" max="2837" width="3.5703125" style="1" customWidth="1"/>
    <col min="2838" max="2838" width="3.28515625" style="1" customWidth="1"/>
    <col min="2839" max="2839" width="7" style="1" customWidth="1"/>
    <col min="2840" max="2840" width="0.85546875" style="1" customWidth="1"/>
    <col min="2841" max="2841" width="3.42578125" style="1" customWidth="1"/>
    <col min="2842" max="2842" width="3.85546875" style="1" customWidth="1"/>
    <col min="2843" max="2843" width="3.140625" style="1" customWidth="1"/>
    <col min="2844" max="2844" width="6.28515625" style="1" customWidth="1"/>
    <col min="2845" max="2845" width="0.85546875" style="1" customWidth="1"/>
    <col min="2846" max="2846" width="3.42578125" style="1" customWidth="1"/>
    <col min="2847" max="2847" width="5.5703125" style="1" customWidth="1"/>
    <col min="2848" max="2848" width="1.85546875" style="1" customWidth="1"/>
    <col min="2849" max="2849" width="3.140625" style="1" customWidth="1"/>
    <col min="2850" max="2850" width="1.42578125" style="1" customWidth="1"/>
    <col min="2851" max="2851" width="0.85546875" style="1" customWidth="1"/>
    <col min="2852" max="2852" width="3.42578125" style="1" customWidth="1"/>
    <col min="2853" max="2853" width="2" style="1" customWidth="1"/>
    <col min="2854" max="2854" width="2.85546875" style="1" customWidth="1"/>
    <col min="2855" max="2855" width="7.28515625" style="1" customWidth="1"/>
    <col min="2856" max="2856" width="3.42578125" style="1" customWidth="1"/>
    <col min="2857" max="2857" width="9.140625" style="1"/>
    <col min="2858" max="2858" width="9.5703125" style="1" customWidth="1"/>
    <col min="2859" max="3072" width="9.140625" style="1"/>
    <col min="3073" max="3073" width="3.7109375" style="1" customWidth="1"/>
    <col min="3074" max="3074" width="3.28515625" style="1" customWidth="1"/>
    <col min="3075" max="3075" width="0.85546875" style="1" customWidth="1"/>
    <col min="3076" max="3076" width="11.28515625" style="1" customWidth="1"/>
    <col min="3077" max="3078" width="3.85546875" style="1" customWidth="1"/>
    <col min="3079" max="3079" width="4.140625" style="1" customWidth="1"/>
    <col min="3080" max="3080" width="4" style="1" customWidth="1"/>
    <col min="3081" max="3081" width="3.85546875" style="1" customWidth="1"/>
    <col min="3082" max="3082" width="0.85546875" style="1" customWidth="1"/>
    <col min="3083" max="3083" width="3.42578125" style="1" customWidth="1"/>
    <col min="3084" max="3084" width="3" style="1" customWidth="1"/>
    <col min="3085" max="3085" width="1.7109375" style="1" customWidth="1"/>
    <col min="3086" max="3086" width="4.140625" style="1" customWidth="1"/>
    <col min="3087" max="3087" width="5.140625" style="1" customWidth="1"/>
    <col min="3088" max="3088" width="0.85546875" style="1" customWidth="1"/>
    <col min="3089" max="3089" width="3.42578125" style="1" customWidth="1"/>
    <col min="3090" max="3090" width="1" style="1" customWidth="1"/>
    <col min="3091" max="3091" width="1.7109375" style="1" customWidth="1"/>
    <col min="3092" max="3092" width="3.140625" style="1" customWidth="1"/>
    <col min="3093" max="3093" width="3.5703125" style="1" customWidth="1"/>
    <col min="3094" max="3094" width="3.28515625" style="1" customWidth="1"/>
    <col min="3095" max="3095" width="7" style="1" customWidth="1"/>
    <col min="3096" max="3096" width="0.85546875" style="1" customWidth="1"/>
    <col min="3097" max="3097" width="3.42578125" style="1" customWidth="1"/>
    <col min="3098" max="3098" width="3.85546875" style="1" customWidth="1"/>
    <col min="3099" max="3099" width="3.140625" style="1" customWidth="1"/>
    <col min="3100" max="3100" width="6.28515625" style="1" customWidth="1"/>
    <col min="3101" max="3101" width="0.85546875" style="1" customWidth="1"/>
    <col min="3102" max="3102" width="3.42578125" style="1" customWidth="1"/>
    <col min="3103" max="3103" width="5.5703125" style="1" customWidth="1"/>
    <col min="3104" max="3104" width="1.85546875" style="1" customWidth="1"/>
    <col min="3105" max="3105" width="3.140625" style="1" customWidth="1"/>
    <col min="3106" max="3106" width="1.42578125" style="1" customWidth="1"/>
    <col min="3107" max="3107" width="0.85546875" style="1" customWidth="1"/>
    <col min="3108" max="3108" width="3.42578125" style="1" customWidth="1"/>
    <col min="3109" max="3109" width="2" style="1" customWidth="1"/>
    <col min="3110" max="3110" width="2.85546875" style="1" customWidth="1"/>
    <col min="3111" max="3111" width="7.28515625" style="1" customWidth="1"/>
    <col min="3112" max="3112" width="3.42578125" style="1" customWidth="1"/>
    <col min="3113" max="3113" width="9.140625" style="1"/>
    <col min="3114" max="3114" width="9.5703125" style="1" customWidth="1"/>
    <col min="3115" max="3328" width="9.140625" style="1"/>
    <col min="3329" max="3329" width="3.7109375" style="1" customWidth="1"/>
    <col min="3330" max="3330" width="3.28515625" style="1" customWidth="1"/>
    <col min="3331" max="3331" width="0.85546875" style="1" customWidth="1"/>
    <col min="3332" max="3332" width="11.28515625" style="1" customWidth="1"/>
    <col min="3333" max="3334" width="3.85546875" style="1" customWidth="1"/>
    <col min="3335" max="3335" width="4.140625" style="1" customWidth="1"/>
    <col min="3336" max="3336" width="4" style="1" customWidth="1"/>
    <col min="3337" max="3337" width="3.85546875" style="1" customWidth="1"/>
    <col min="3338" max="3338" width="0.85546875" style="1" customWidth="1"/>
    <col min="3339" max="3339" width="3.42578125" style="1" customWidth="1"/>
    <col min="3340" max="3340" width="3" style="1" customWidth="1"/>
    <col min="3341" max="3341" width="1.7109375" style="1" customWidth="1"/>
    <col min="3342" max="3342" width="4.140625" style="1" customWidth="1"/>
    <col min="3343" max="3343" width="5.140625" style="1" customWidth="1"/>
    <col min="3344" max="3344" width="0.85546875" style="1" customWidth="1"/>
    <col min="3345" max="3345" width="3.42578125" style="1" customWidth="1"/>
    <col min="3346" max="3346" width="1" style="1" customWidth="1"/>
    <col min="3347" max="3347" width="1.7109375" style="1" customWidth="1"/>
    <col min="3348" max="3348" width="3.140625" style="1" customWidth="1"/>
    <col min="3349" max="3349" width="3.5703125" style="1" customWidth="1"/>
    <col min="3350" max="3350" width="3.28515625" style="1" customWidth="1"/>
    <col min="3351" max="3351" width="7" style="1" customWidth="1"/>
    <col min="3352" max="3352" width="0.85546875" style="1" customWidth="1"/>
    <col min="3353" max="3353" width="3.42578125" style="1" customWidth="1"/>
    <col min="3354" max="3354" width="3.85546875" style="1" customWidth="1"/>
    <col min="3355" max="3355" width="3.140625" style="1" customWidth="1"/>
    <col min="3356" max="3356" width="6.28515625" style="1" customWidth="1"/>
    <col min="3357" max="3357" width="0.85546875" style="1" customWidth="1"/>
    <col min="3358" max="3358" width="3.42578125" style="1" customWidth="1"/>
    <col min="3359" max="3359" width="5.5703125" style="1" customWidth="1"/>
    <col min="3360" max="3360" width="1.85546875" style="1" customWidth="1"/>
    <col min="3361" max="3361" width="3.140625" style="1" customWidth="1"/>
    <col min="3362" max="3362" width="1.42578125" style="1" customWidth="1"/>
    <col min="3363" max="3363" width="0.85546875" style="1" customWidth="1"/>
    <col min="3364" max="3364" width="3.42578125" style="1" customWidth="1"/>
    <col min="3365" max="3365" width="2" style="1" customWidth="1"/>
    <col min="3366" max="3366" width="2.85546875" style="1" customWidth="1"/>
    <col min="3367" max="3367" width="7.28515625" style="1" customWidth="1"/>
    <col min="3368" max="3368" width="3.42578125" style="1" customWidth="1"/>
    <col min="3369" max="3369" width="9.140625" style="1"/>
    <col min="3370" max="3370" width="9.5703125" style="1" customWidth="1"/>
    <col min="3371" max="3584" width="9.140625" style="1"/>
    <col min="3585" max="3585" width="3.7109375" style="1" customWidth="1"/>
    <col min="3586" max="3586" width="3.28515625" style="1" customWidth="1"/>
    <col min="3587" max="3587" width="0.85546875" style="1" customWidth="1"/>
    <col min="3588" max="3588" width="11.28515625" style="1" customWidth="1"/>
    <col min="3589" max="3590" width="3.85546875" style="1" customWidth="1"/>
    <col min="3591" max="3591" width="4.140625" style="1" customWidth="1"/>
    <col min="3592" max="3592" width="4" style="1" customWidth="1"/>
    <col min="3593" max="3593" width="3.85546875" style="1" customWidth="1"/>
    <col min="3594" max="3594" width="0.85546875" style="1" customWidth="1"/>
    <col min="3595" max="3595" width="3.42578125" style="1" customWidth="1"/>
    <col min="3596" max="3596" width="3" style="1" customWidth="1"/>
    <col min="3597" max="3597" width="1.7109375" style="1" customWidth="1"/>
    <col min="3598" max="3598" width="4.140625" style="1" customWidth="1"/>
    <col min="3599" max="3599" width="5.140625" style="1" customWidth="1"/>
    <col min="3600" max="3600" width="0.85546875" style="1" customWidth="1"/>
    <col min="3601" max="3601" width="3.42578125" style="1" customWidth="1"/>
    <col min="3602" max="3602" width="1" style="1" customWidth="1"/>
    <col min="3603" max="3603" width="1.7109375" style="1" customWidth="1"/>
    <col min="3604" max="3604" width="3.140625" style="1" customWidth="1"/>
    <col min="3605" max="3605" width="3.5703125" style="1" customWidth="1"/>
    <col min="3606" max="3606" width="3.28515625" style="1" customWidth="1"/>
    <col min="3607" max="3607" width="7" style="1" customWidth="1"/>
    <col min="3608" max="3608" width="0.85546875" style="1" customWidth="1"/>
    <col min="3609" max="3609" width="3.42578125" style="1" customWidth="1"/>
    <col min="3610" max="3610" width="3.85546875" style="1" customWidth="1"/>
    <col min="3611" max="3611" width="3.140625" style="1" customWidth="1"/>
    <col min="3612" max="3612" width="6.28515625" style="1" customWidth="1"/>
    <col min="3613" max="3613" width="0.85546875" style="1" customWidth="1"/>
    <col min="3614" max="3614" width="3.42578125" style="1" customWidth="1"/>
    <col min="3615" max="3615" width="5.5703125" style="1" customWidth="1"/>
    <col min="3616" max="3616" width="1.85546875" style="1" customWidth="1"/>
    <col min="3617" max="3617" width="3.140625" style="1" customWidth="1"/>
    <col min="3618" max="3618" width="1.42578125" style="1" customWidth="1"/>
    <col min="3619" max="3619" width="0.85546875" style="1" customWidth="1"/>
    <col min="3620" max="3620" width="3.42578125" style="1" customWidth="1"/>
    <col min="3621" max="3621" width="2" style="1" customWidth="1"/>
    <col min="3622" max="3622" width="2.85546875" style="1" customWidth="1"/>
    <col min="3623" max="3623" width="7.28515625" style="1" customWidth="1"/>
    <col min="3624" max="3624" width="3.42578125" style="1" customWidth="1"/>
    <col min="3625" max="3625" width="9.140625" style="1"/>
    <col min="3626" max="3626" width="9.5703125" style="1" customWidth="1"/>
    <col min="3627" max="3840" width="9.140625" style="1"/>
    <col min="3841" max="3841" width="3.7109375" style="1" customWidth="1"/>
    <col min="3842" max="3842" width="3.28515625" style="1" customWidth="1"/>
    <col min="3843" max="3843" width="0.85546875" style="1" customWidth="1"/>
    <col min="3844" max="3844" width="11.28515625" style="1" customWidth="1"/>
    <col min="3845" max="3846" width="3.85546875" style="1" customWidth="1"/>
    <col min="3847" max="3847" width="4.140625" style="1" customWidth="1"/>
    <col min="3848" max="3848" width="4" style="1" customWidth="1"/>
    <col min="3849" max="3849" width="3.85546875" style="1" customWidth="1"/>
    <col min="3850" max="3850" width="0.85546875" style="1" customWidth="1"/>
    <col min="3851" max="3851" width="3.42578125" style="1" customWidth="1"/>
    <col min="3852" max="3852" width="3" style="1" customWidth="1"/>
    <col min="3853" max="3853" width="1.7109375" style="1" customWidth="1"/>
    <col min="3854" max="3854" width="4.140625" style="1" customWidth="1"/>
    <col min="3855" max="3855" width="5.140625" style="1" customWidth="1"/>
    <col min="3856" max="3856" width="0.85546875" style="1" customWidth="1"/>
    <col min="3857" max="3857" width="3.42578125" style="1" customWidth="1"/>
    <col min="3858" max="3858" width="1" style="1" customWidth="1"/>
    <col min="3859" max="3859" width="1.7109375" style="1" customWidth="1"/>
    <col min="3860" max="3860" width="3.140625" style="1" customWidth="1"/>
    <col min="3861" max="3861" width="3.5703125" style="1" customWidth="1"/>
    <col min="3862" max="3862" width="3.28515625" style="1" customWidth="1"/>
    <col min="3863" max="3863" width="7" style="1" customWidth="1"/>
    <col min="3864" max="3864" width="0.85546875" style="1" customWidth="1"/>
    <col min="3865" max="3865" width="3.42578125" style="1" customWidth="1"/>
    <col min="3866" max="3866" width="3.85546875" style="1" customWidth="1"/>
    <col min="3867" max="3867" width="3.140625" style="1" customWidth="1"/>
    <col min="3868" max="3868" width="6.28515625" style="1" customWidth="1"/>
    <col min="3869" max="3869" width="0.85546875" style="1" customWidth="1"/>
    <col min="3870" max="3870" width="3.42578125" style="1" customWidth="1"/>
    <col min="3871" max="3871" width="5.5703125" style="1" customWidth="1"/>
    <col min="3872" max="3872" width="1.85546875" style="1" customWidth="1"/>
    <col min="3873" max="3873" width="3.140625" style="1" customWidth="1"/>
    <col min="3874" max="3874" width="1.42578125" style="1" customWidth="1"/>
    <col min="3875" max="3875" width="0.85546875" style="1" customWidth="1"/>
    <col min="3876" max="3876" width="3.42578125" style="1" customWidth="1"/>
    <col min="3877" max="3877" width="2" style="1" customWidth="1"/>
    <col min="3878" max="3878" width="2.85546875" style="1" customWidth="1"/>
    <col min="3879" max="3879" width="7.28515625" style="1" customWidth="1"/>
    <col min="3880" max="3880" width="3.42578125" style="1" customWidth="1"/>
    <col min="3881" max="3881" width="9.140625" style="1"/>
    <col min="3882" max="3882" width="9.5703125" style="1" customWidth="1"/>
    <col min="3883" max="4096" width="9.140625" style="1"/>
    <col min="4097" max="4097" width="3.7109375" style="1" customWidth="1"/>
    <col min="4098" max="4098" width="3.28515625" style="1" customWidth="1"/>
    <col min="4099" max="4099" width="0.85546875" style="1" customWidth="1"/>
    <col min="4100" max="4100" width="11.28515625" style="1" customWidth="1"/>
    <col min="4101" max="4102" width="3.85546875" style="1" customWidth="1"/>
    <col min="4103" max="4103" width="4.140625" style="1" customWidth="1"/>
    <col min="4104" max="4104" width="4" style="1" customWidth="1"/>
    <col min="4105" max="4105" width="3.85546875" style="1" customWidth="1"/>
    <col min="4106" max="4106" width="0.85546875" style="1" customWidth="1"/>
    <col min="4107" max="4107" width="3.42578125" style="1" customWidth="1"/>
    <col min="4108" max="4108" width="3" style="1" customWidth="1"/>
    <col min="4109" max="4109" width="1.7109375" style="1" customWidth="1"/>
    <col min="4110" max="4110" width="4.140625" style="1" customWidth="1"/>
    <col min="4111" max="4111" width="5.140625" style="1" customWidth="1"/>
    <col min="4112" max="4112" width="0.85546875" style="1" customWidth="1"/>
    <col min="4113" max="4113" width="3.42578125" style="1" customWidth="1"/>
    <col min="4114" max="4114" width="1" style="1" customWidth="1"/>
    <col min="4115" max="4115" width="1.7109375" style="1" customWidth="1"/>
    <col min="4116" max="4116" width="3.140625" style="1" customWidth="1"/>
    <col min="4117" max="4117" width="3.5703125" style="1" customWidth="1"/>
    <col min="4118" max="4118" width="3.28515625" style="1" customWidth="1"/>
    <col min="4119" max="4119" width="7" style="1" customWidth="1"/>
    <col min="4120" max="4120" width="0.85546875" style="1" customWidth="1"/>
    <col min="4121" max="4121" width="3.42578125" style="1" customWidth="1"/>
    <col min="4122" max="4122" width="3.85546875" style="1" customWidth="1"/>
    <col min="4123" max="4123" width="3.140625" style="1" customWidth="1"/>
    <col min="4124" max="4124" width="6.28515625" style="1" customWidth="1"/>
    <col min="4125" max="4125" width="0.85546875" style="1" customWidth="1"/>
    <col min="4126" max="4126" width="3.42578125" style="1" customWidth="1"/>
    <col min="4127" max="4127" width="5.5703125" style="1" customWidth="1"/>
    <col min="4128" max="4128" width="1.85546875" style="1" customWidth="1"/>
    <col min="4129" max="4129" width="3.140625" style="1" customWidth="1"/>
    <col min="4130" max="4130" width="1.42578125" style="1" customWidth="1"/>
    <col min="4131" max="4131" width="0.85546875" style="1" customWidth="1"/>
    <col min="4132" max="4132" width="3.42578125" style="1" customWidth="1"/>
    <col min="4133" max="4133" width="2" style="1" customWidth="1"/>
    <col min="4134" max="4134" width="2.85546875" style="1" customWidth="1"/>
    <col min="4135" max="4135" width="7.28515625" style="1" customWidth="1"/>
    <col min="4136" max="4136" width="3.42578125" style="1" customWidth="1"/>
    <col min="4137" max="4137" width="9.140625" style="1"/>
    <col min="4138" max="4138" width="9.5703125" style="1" customWidth="1"/>
    <col min="4139" max="4352" width="9.140625" style="1"/>
    <col min="4353" max="4353" width="3.7109375" style="1" customWidth="1"/>
    <col min="4354" max="4354" width="3.28515625" style="1" customWidth="1"/>
    <col min="4355" max="4355" width="0.85546875" style="1" customWidth="1"/>
    <col min="4356" max="4356" width="11.28515625" style="1" customWidth="1"/>
    <col min="4357" max="4358" width="3.85546875" style="1" customWidth="1"/>
    <col min="4359" max="4359" width="4.140625" style="1" customWidth="1"/>
    <col min="4360" max="4360" width="4" style="1" customWidth="1"/>
    <col min="4361" max="4361" width="3.85546875" style="1" customWidth="1"/>
    <col min="4362" max="4362" width="0.85546875" style="1" customWidth="1"/>
    <col min="4363" max="4363" width="3.42578125" style="1" customWidth="1"/>
    <col min="4364" max="4364" width="3" style="1" customWidth="1"/>
    <col min="4365" max="4365" width="1.7109375" style="1" customWidth="1"/>
    <col min="4366" max="4366" width="4.140625" style="1" customWidth="1"/>
    <col min="4367" max="4367" width="5.140625" style="1" customWidth="1"/>
    <col min="4368" max="4368" width="0.85546875" style="1" customWidth="1"/>
    <col min="4369" max="4369" width="3.42578125" style="1" customWidth="1"/>
    <col min="4370" max="4370" width="1" style="1" customWidth="1"/>
    <col min="4371" max="4371" width="1.7109375" style="1" customWidth="1"/>
    <col min="4372" max="4372" width="3.140625" style="1" customWidth="1"/>
    <col min="4373" max="4373" width="3.5703125" style="1" customWidth="1"/>
    <col min="4374" max="4374" width="3.28515625" style="1" customWidth="1"/>
    <col min="4375" max="4375" width="7" style="1" customWidth="1"/>
    <col min="4376" max="4376" width="0.85546875" style="1" customWidth="1"/>
    <col min="4377" max="4377" width="3.42578125" style="1" customWidth="1"/>
    <col min="4378" max="4378" width="3.85546875" style="1" customWidth="1"/>
    <col min="4379" max="4379" width="3.140625" style="1" customWidth="1"/>
    <col min="4380" max="4380" width="6.28515625" style="1" customWidth="1"/>
    <col min="4381" max="4381" width="0.85546875" style="1" customWidth="1"/>
    <col min="4382" max="4382" width="3.42578125" style="1" customWidth="1"/>
    <col min="4383" max="4383" width="5.5703125" style="1" customWidth="1"/>
    <col min="4384" max="4384" width="1.85546875" style="1" customWidth="1"/>
    <col min="4385" max="4385" width="3.140625" style="1" customWidth="1"/>
    <col min="4386" max="4386" width="1.42578125" style="1" customWidth="1"/>
    <col min="4387" max="4387" width="0.85546875" style="1" customWidth="1"/>
    <col min="4388" max="4388" width="3.42578125" style="1" customWidth="1"/>
    <col min="4389" max="4389" width="2" style="1" customWidth="1"/>
    <col min="4390" max="4390" width="2.85546875" style="1" customWidth="1"/>
    <col min="4391" max="4391" width="7.28515625" style="1" customWidth="1"/>
    <col min="4392" max="4392" width="3.42578125" style="1" customWidth="1"/>
    <col min="4393" max="4393" width="9.140625" style="1"/>
    <col min="4394" max="4394" width="9.5703125" style="1" customWidth="1"/>
    <col min="4395" max="4608" width="9.140625" style="1"/>
    <col min="4609" max="4609" width="3.7109375" style="1" customWidth="1"/>
    <col min="4610" max="4610" width="3.28515625" style="1" customWidth="1"/>
    <col min="4611" max="4611" width="0.85546875" style="1" customWidth="1"/>
    <col min="4612" max="4612" width="11.28515625" style="1" customWidth="1"/>
    <col min="4613" max="4614" width="3.85546875" style="1" customWidth="1"/>
    <col min="4615" max="4615" width="4.140625" style="1" customWidth="1"/>
    <col min="4616" max="4616" width="4" style="1" customWidth="1"/>
    <col min="4617" max="4617" width="3.85546875" style="1" customWidth="1"/>
    <col min="4618" max="4618" width="0.85546875" style="1" customWidth="1"/>
    <col min="4619" max="4619" width="3.42578125" style="1" customWidth="1"/>
    <col min="4620" max="4620" width="3" style="1" customWidth="1"/>
    <col min="4621" max="4621" width="1.7109375" style="1" customWidth="1"/>
    <col min="4622" max="4622" width="4.140625" style="1" customWidth="1"/>
    <col min="4623" max="4623" width="5.140625" style="1" customWidth="1"/>
    <col min="4624" max="4624" width="0.85546875" style="1" customWidth="1"/>
    <col min="4625" max="4625" width="3.42578125" style="1" customWidth="1"/>
    <col min="4626" max="4626" width="1" style="1" customWidth="1"/>
    <col min="4627" max="4627" width="1.7109375" style="1" customWidth="1"/>
    <col min="4628" max="4628" width="3.140625" style="1" customWidth="1"/>
    <col min="4629" max="4629" width="3.5703125" style="1" customWidth="1"/>
    <col min="4630" max="4630" width="3.28515625" style="1" customWidth="1"/>
    <col min="4631" max="4631" width="7" style="1" customWidth="1"/>
    <col min="4632" max="4632" width="0.85546875" style="1" customWidth="1"/>
    <col min="4633" max="4633" width="3.42578125" style="1" customWidth="1"/>
    <col min="4634" max="4634" width="3.85546875" style="1" customWidth="1"/>
    <col min="4635" max="4635" width="3.140625" style="1" customWidth="1"/>
    <col min="4636" max="4636" width="6.28515625" style="1" customWidth="1"/>
    <col min="4637" max="4637" width="0.85546875" style="1" customWidth="1"/>
    <col min="4638" max="4638" width="3.42578125" style="1" customWidth="1"/>
    <col min="4639" max="4639" width="5.5703125" style="1" customWidth="1"/>
    <col min="4640" max="4640" width="1.85546875" style="1" customWidth="1"/>
    <col min="4641" max="4641" width="3.140625" style="1" customWidth="1"/>
    <col min="4642" max="4642" width="1.42578125" style="1" customWidth="1"/>
    <col min="4643" max="4643" width="0.85546875" style="1" customWidth="1"/>
    <col min="4644" max="4644" width="3.42578125" style="1" customWidth="1"/>
    <col min="4645" max="4645" width="2" style="1" customWidth="1"/>
    <col min="4646" max="4646" width="2.85546875" style="1" customWidth="1"/>
    <col min="4647" max="4647" width="7.28515625" style="1" customWidth="1"/>
    <col min="4648" max="4648" width="3.42578125" style="1" customWidth="1"/>
    <col min="4649" max="4649" width="9.140625" style="1"/>
    <col min="4650" max="4650" width="9.5703125" style="1" customWidth="1"/>
    <col min="4651" max="4864" width="9.140625" style="1"/>
    <col min="4865" max="4865" width="3.7109375" style="1" customWidth="1"/>
    <col min="4866" max="4866" width="3.28515625" style="1" customWidth="1"/>
    <col min="4867" max="4867" width="0.85546875" style="1" customWidth="1"/>
    <col min="4868" max="4868" width="11.28515625" style="1" customWidth="1"/>
    <col min="4869" max="4870" width="3.85546875" style="1" customWidth="1"/>
    <col min="4871" max="4871" width="4.140625" style="1" customWidth="1"/>
    <col min="4872" max="4872" width="4" style="1" customWidth="1"/>
    <col min="4873" max="4873" width="3.85546875" style="1" customWidth="1"/>
    <col min="4874" max="4874" width="0.85546875" style="1" customWidth="1"/>
    <col min="4875" max="4875" width="3.42578125" style="1" customWidth="1"/>
    <col min="4876" max="4876" width="3" style="1" customWidth="1"/>
    <col min="4877" max="4877" width="1.7109375" style="1" customWidth="1"/>
    <col min="4878" max="4878" width="4.140625" style="1" customWidth="1"/>
    <col min="4879" max="4879" width="5.140625" style="1" customWidth="1"/>
    <col min="4880" max="4880" width="0.85546875" style="1" customWidth="1"/>
    <col min="4881" max="4881" width="3.42578125" style="1" customWidth="1"/>
    <col min="4882" max="4882" width="1" style="1" customWidth="1"/>
    <col min="4883" max="4883" width="1.7109375" style="1" customWidth="1"/>
    <col min="4884" max="4884" width="3.140625" style="1" customWidth="1"/>
    <col min="4885" max="4885" width="3.5703125" style="1" customWidth="1"/>
    <col min="4886" max="4886" width="3.28515625" style="1" customWidth="1"/>
    <col min="4887" max="4887" width="7" style="1" customWidth="1"/>
    <col min="4888" max="4888" width="0.85546875" style="1" customWidth="1"/>
    <col min="4889" max="4889" width="3.42578125" style="1" customWidth="1"/>
    <col min="4890" max="4890" width="3.85546875" style="1" customWidth="1"/>
    <col min="4891" max="4891" width="3.140625" style="1" customWidth="1"/>
    <col min="4892" max="4892" width="6.28515625" style="1" customWidth="1"/>
    <col min="4893" max="4893" width="0.85546875" style="1" customWidth="1"/>
    <col min="4894" max="4894" width="3.42578125" style="1" customWidth="1"/>
    <col min="4895" max="4895" width="5.5703125" style="1" customWidth="1"/>
    <col min="4896" max="4896" width="1.85546875" style="1" customWidth="1"/>
    <col min="4897" max="4897" width="3.140625" style="1" customWidth="1"/>
    <col min="4898" max="4898" width="1.42578125" style="1" customWidth="1"/>
    <col min="4899" max="4899" width="0.85546875" style="1" customWidth="1"/>
    <col min="4900" max="4900" width="3.42578125" style="1" customWidth="1"/>
    <col min="4901" max="4901" width="2" style="1" customWidth="1"/>
    <col min="4902" max="4902" width="2.85546875" style="1" customWidth="1"/>
    <col min="4903" max="4903" width="7.28515625" style="1" customWidth="1"/>
    <col min="4904" max="4904" width="3.42578125" style="1" customWidth="1"/>
    <col min="4905" max="4905" width="9.140625" style="1"/>
    <col min="4906" max="4906" width="9.5703125" style="1" customWidth="1"/>
    <col min="4907" max="5120" width="9.140625" style="1"/>
    <col min="5121" max="5121" width="3.7109375" style="1" customWidth="1"/>
    <col min="5122" max="5122" width="3.28515625" style="1" customWidth="1"/>
    <col min="5123" max="5123" width="0.85546875" style="1" customWidth="1"/>
    <col min="5124" max="5124" width="11.28515625" style="1" customWidth="1"/>
    <col min="5125" max="5126" width="3.85546875" style="1" customWidth="1"/>
    <col min="5127" max="5127" width="4.140625" style="1" customWidth="1"/>
    <col min="5128" max="5128" width="4" style="1" customWidth="1"/>
    <col min="5129" max="5129" width="3.85546875" style="1" customWidth="1"/>
    <col min="5130" max="5130" width="0.85546875" style="1" customWidth="1"/>
    <col min="5131" max="5131" width="3.42578125" style="1" customWidth="1"/>
    <col min="5132" max="5132" width="3" style="1" customWidth="1"/>
    <col min="5133" max="5133" width="1.7109375" style="1" customWidth="1"/>
    <col min="5134" max="5134" width="4.140625" style="1" customWidth="1"/>
    <col min="5135" max="5135" width="5.140625" style="1" customWidth="1"/>
    <col min="5136" max="5136" width="0.85546875" style="1" customWidth="1"/>
    <col min="5137" max="5137" width="3.42578125" style="1" customWidth="1"/>
    <col min="5138" max="5138" width="1" style="1" customWidth="1"/>
    <col min="5139" max="5139" width="1.7109375" style="1" customWidth="1"/>
    <col min="5140" max="5140" width="3.140625" style="1" customWidth="1"/>
    <col min="5141" max="5141" width="3.5703125" style="1" customWidth="1"/>
    <col min="5142" max="5142" width="3.28515625" style="1" customWidth="1"/>
    <col min="5143" max="5143" width="7" style="1" customWidth="1"/>
    <col min="5144" max="5144" width="0.85546875" style="1" customWidth="1"/>
    <col min="5145" max="5145" width="3.42578125" style="1" customWidth="1"/>
    <col min="5146" max="5146" width="3.85546875" style="1" customWidth="1"/>
    <col min="5147" max="5147" width="3.140625" style="1" customWidth="1"/>
    <col min="5148" max="5148" width="6.28515625" style="1" customWidth="1"/>
    <col min="5149" max="5149" width="0.85546875" style="1" customWidth="1"/>
    <col min="5150" max="5150" width="3.42578125" style="1" customWidth="1"/>
    <col min="5151" max="5151" width="5.5703125" style="1" customWidth="1"/>
    <col min="5152" max="5152" width="1.85546875" style="1" customWidth="1"/>
    <col min="5153" max="5153" width="3.140625" style="1" customWidth="1"/>
    <col min="5154" max="5154" width="1.42578125" style="1" customWidth="1"/>
    <col min="5155" max="5155" width="0.85546875" style="1" customWidth="1"/>
    <col min="5156" max="5156" width="3.42578125" style="1" customWidth="1"/>
    <col min="5157" max="5157" width="2" style="1" customWidth="1"/>
    <col min="5158" max="5158" width="2.85546875" style="1" customWidth="1"/>
    <col min="5159" max="5159" width="7.28515625" style="1" customWidth="1"/>
    <col min="5160" max="5160" width="3.42578125" style="1" customWidth="1"/>
    <col min="5161" max="5161" width="9.140625" style="1"/>
    <col min="5162" max="5162" width="9.5703125" style="1" customWidth="1"/>
    <col min="5163" max="5376" width="9.140625" style="1"/>
    <col min="5377" max="5377" width="3.7109375" style="1" customWidth="1"/>
    <col min="5378" max="5378" width="3.28515625" style="1" customWidth="1"/>
    <col min="5379" max="5379" width="0.85546875" style="1" customWidth="1"/>
    <col min="5380" max="5380" width="11.28515625" style="1" customWidth="1"/>
    <col min="5381" max="5382" width="3.85546875" style="1" customWidth="1"/>
    <col min="5383" max="5383" width="4.140625" style="1" customWidth="1"/>
    <col min="5384" max="5384" width="4" style="1" customWidth="1"/>
    <col min="5385" max="5385" width="3.85546875" style="1" customWidth="1"/>
    <col min="5386" max="5386" width="0.85546875" style="1" customWidth="1"/>
    <col min="5387" max="5387" width="3.42578125" style="1" customWidth="1"/>
    <col min="5388" max="5388" width="3" style="1" customWidth="1"/>
    <col min="5389" max="5389" width="1.7109375" style="1" customWidth="1"/>
    <col min="5390" max="5390" width="4.140625" style="1" customWidth="1"/>
    <col min="5391" max="5391" width="5.140625" style="1" customWidth="1"/>
    <col min="5392" max="5392" width="0.85546875" style="1" customWidth="1"/>
    <col min="5393" max="5393" width="3.42578125" style="1" customWidth="1"/>
    <col min="5394" max="5394" width="1" style="1" customWidth="1"/>
    <col min="5395" max="5395" width="1.7109375" style="1" customWidth="1"/>
    <col min="5396" max="5396" width="3.140625" style="1" customWidth="1"/>
    <col min="5397" max="5397" width="3.5703125" style="1" customWidth="1"/>
    <col min="5398" max="5398" width="3.28515625" style="1" customWidth="1"/>
    <col min="5399" max="5399" width="7" style="1" customWidth="1"/>
    <col min="5400" max="5400" width="0.85546875" style="1" customWidth="1"/>
    <col min="5401" max="5401" width="3.42578125" style="1" customWidth="1"/>
    <col min="5402" max="5402" width="3.85546875" style="1" customWidth="1"/>
    <col min="5403" max="5403" width="3.140625" style="1" customWidth="1"/>
    <col min="5404" max="5404" width="6.28515625" style="1" customWidth="1"/>
    <col min="5405" max="5405" width="0.85546875" style="1" customWidth="1"/>
    <col min="5406" max="5406" width="3.42578125" style="1" customWidth="1"/>
    <col min="5407" max="5407" width="5.5703125" style="1" customWidth="1"/>
    <col min="5408" max="5408" width="1.85546875" style="1" customWidth="1"/>
    <col min="5409" max="5409" width="3.140625" style="1" customWidth="1"/>
    <col min="5410" max="5410" width="1.42578125" style="1" customWidth="1"/>
    <col min="5411" max="5411" width="0.85546875" style="1" customWidth="1"/>
    <col min="5412" max="5412" width="3.42578125" style="1" customWidth="1"/>
    <col min="5413" max="5413" width="2" style="1" customWidth="1"/>
    <col min="5414" max="5414" width="2.85546875" style="1" customWidth="1"/>
    <col min="5415" max="5415" width="7.28515625" style="1" customWidth="1"/>
    <col min="5416" max="5416" width="3.42578125" style="1" customWidth="1"/>
    <col min="5417" max="5417" width="9.140625" style="1"/>
    <col min="5418" max="5418" width="9.5703125" style="1" customWidth="1"/>
    <col min="5419" max="5632" width="9.140625" style="1"/>
    <col min="5633" max="5633" width="3.7109375" style="1" customWidth="1"/>
    <col min="5634" max="5634" width="3.28515625" style="1" customWidth="1"/>
    <col min="5635" max="5635" width="0.85546875" style="1" customWidth="1"/>
    <col min="5636" max="5636" width="11.28515625" style="1" customWidth="1"/>
    <col min="5637" max="5638" width="3.85546875" style="1" customWidth="1"/>
    <col min="5639" max="5639" width="4.140625" style="1" customWidth="1"/>
    <col min="5640" max="5640" width="4" style="1" customWidth="1"/>
    <col min="5641" max="5641" width="3.85546875" style="1" customWidth="1"/>
    <col min="5642" max="5642" width="0.85546875" style="1" customWidth="1"/>
    <col min="5643" max="5643" width="3.42578125" style="1" customWidth="1"/>
    <col min="5644" max="5644" width="3" style="1" customWidth="1"/>
    <col min="5645" max="5645" width="1.7109375" style="1" customWidth="1"/>
    <col min="5646" max="5646" width="4.140625" style="1" customWidth="1"/>
    <col min="5647" max="5647" width="5.140625" style="1" customWidth="1"/>
    <col min="5648" max="5648" width="0.85546875" style="1" customWidth="1"/>
    <col min="5649" max="5649" width="3.42578125" style="1" customWidth="1"/>
    <col min="5650" max="5650" width="1" style="1" customWidth="1"/>
    <col min="5651" max="5651" width="1.7109375" style="1" customWidth="1"/>
    <col min="5652" max="5652" width="3.140625" style="1" customWidth="1"/>
    <col min="5653" max="5653" width="3.5703125" style="1" customWidth="1"/>
    <col min="5654" max="5654" width="3.28515625" style="1" customWidth="1"/>
    <col min="5655" max="5655" width="7" style="1" customWidth="1"/>
    <col min="5656" max="5656" width="0.85546875" style="1" customWidth="1"/>
    <col min="5657" max="5657" width="3.42578125" style="1" customWidth="1"/>
    <col min="5658" max="5658" width="3.85546875" style="1" customWidth="1"/>
    <col min="5659" max="5659" width="3.140625" style="1" customWidth="1"/>
    <col min="5660" max="5660" width="6.28515625" style="1" customWidth="1"/>
    <col min="5661" max="5661" width="0.85546875" style="1" customWidth="1"/>
    <col min="5662" max="5662" width="3.42578125" style="1" customWidth="1"/>
    <col min="5663" max="5663" width="5.5703125" style="1" customWidth="1"/>
    <col min="5664" max="5664" width="1.85546875" style="1" customWidth="1"/>
    <col min="5665" max="5665" width="3.140625" style="1" customWidth="1"/>
    <col min="5666" max="5666" width="1.42578125" style="1" customWidth="1"/>
    <col min="5667" max="5667" width="0.85546875" style="1" customWidth="1"/>
    <col min="5668" max="5668" width="3.42578125" style="1" customWidth="1"/>
    <col min="5669" max="5669" width="2" style="1" customWidth="1"/>
    <col min="5670" max="5670" width="2.85546875" style="1" customWidth="1"/>
    <col min="5671" max="5671" width="7.28515625" style="1" customWidth="1"/>
    <col min="5672" max="5672" width="3.42578125" style="1" customWidth="1"/>
    <col min="5673" max="5673" width="9.140625" style="1"/>
    <col min="5674" max="5674" width="9.5703125" style="1" customWidth="1"/>
    <col min="5675" max="5888" width="9.140625" style="1"/>
    <col min="5889" max="5889" width="3.7109375" style="1" customWidth="1"/>
    <col min="5890" max="5890" width="3.28515625" style="1" customWidth="1"/>
    <col min="5891" max="5891" width="0.85546875" style="1" customWidth="1"/>
    <col min="5892" max="5892" width="11.28515625" style="1" customWidth="1"/>
    <col min="5893" max="5894" width="3.85546875" style="1" customWidth="1"/>
    <col min="5895" max="5895" width="4.140625" style="1" customWidth="1"/>
    <col min="5896" max="5896" width="4" style="1" customWidth="1"/>
    <col min="5897" max="5897" width="3.85546875" style="1" customWidth="1"/>
    <col min="5898" max="5898" width="0.85546875" style="1" customWidth="1"/>
    <col min="5899" max="5899" width="3.42578125" style="1" customWidth="1"/>
    <col min="5900" max="5900" width="3" style="1" customWidth="1"/>
    <col min="5901" max="5901" width="1.7109375" style="1" customWidth="1"/>
    <col min="5902" max="5902" width="4.140625" style="1" customWidth="1"/>
    <col min="5903" max="5903" width="5.140625" style="1" customWidth="1"/>
    <col min="5904" max="5904" width="0.85546875" style="1" customWidth="1"/>
    <col min="5905" max="5905" width="3.42578125" style="1" customWidth="1"/>
    <col min="5906" max="5906" width="1" style="1" customWidth="1"/>
    <col min="5907" max="5907" width="1.7109375" style="1" customWidth="1"/>
    <col min="5908" max="5908" width="3.140625" style="1" customWidth="1"/>
    <col min="5909" max="5909" width="3.5703125" style="1" customWidth="1"/>
    <col min="5910" max="5910" width="3.28515625" style="1" customWidth="1"/>
    <col min="5911" max="5911" width="7" style="1" customWidth="1"/>
    <col min="5912" max="5912" width="0.85546875" style="1" customWidth="1"/>
    <col min="5913" max="5913" width="3.42578125" style="1" customWidth="1"/>
    <col min="5914" max="5914" width="3.85546875" style="1" customWidth="1"/>
    <col min="5915" max="5915" width="3.140625" style="1" customWidth="1"/>
    <col min="5916" max="5916" width="6.28515625" style="1" customWidth="1"/>
    <col min="5917" max="5917" width="0.85546875" style="1" customWidth="1"/>
    <col min="5918" max="5918" width="3.42578125" style="1" customWidth="1"/>
    <col min="5919" max="5919" width="5.5703125" style="1" customWidth="1"/>
    <col min="5920" max="5920" width="1.85546875" style="1" customWidth="1"/>
    <col min="5921" max="5921" width="3.140625" style="1" customWidth="1"/>
    <col min="5922" max="5922" width="1.42578125" style="1" customWidth="1"/>
    <col min="5923" max="5923" width="0.85546875" style="1" customWidth="1"/>
    <col min="5924" max="5924" width="3.42578125" style="1" customWidth="1"/>
    <col min="5925" max="5925" width="2" style="1" customWidth="1"/>
    <col min="5926" max="5926" width="2.85546875" style="1" customWidth="1"/>
    <col min="5927" max="5927" width="7.28515625" style="1" customWidth="1"/>
    <col min="5928" max="5928" width="3.42578125" style="1" customWidth="1"/>
    <col min="5929" max="5929" width="9.140625" style="1"/>
    <col min="5930" max="5930" width="9.5703125" style="1" customWidth="1"/>
    <col min="5931" max="6144" width="9.140625" style="1"/>
    <col min="6145" max="6145" width="3.7109375" style="1" customWidth="1"/>
    <col min="6146" max="6146" width="3.28515625" style="1" customWidth="1"/>
    <col min="6147" max="6147" width="0.85546875" style="1" customWidth="1"/>
    <col min="6148" max="6148" width="11.28515625" style="1" customWidth="1"/>
    <col min="6149" max="6150" width="3.85546875" style="1" customWidth="1"/>
    <col min="6151" max="6151" width="4.140625" style="1" customWidth="1"/>
    <col min="6152" max="6152" width="4" style="1" customWidth="1"/>
    <col min="6153" max="6153" width="3.85546875" style="1" customWidth="1"/>
    <col min="6154" max="6154" width="0.85546875" style="1" customWidth="1"/>
    <col min="6155" max="6155" width="3.42578125" style="1" customWidth="1"/>
    <col min="6156" max="6156" width="3" style="1" customWidth="1"/>
    <col min="6157" max="6157" width="1.7109375" style="1" customWidth="1"/>
    <col min="6158" max="6158" width="4.140625" style="1" customWidth="1"/>
    <col min="6159" max="6159" width="5.140625" style="1" customWidth="1"/>
    <col min="6160" max="6160" width="0.85546875" style="1" customWidth="1"/>
    <col min="6161" max="6161" width="3.42578125" style="1" customWidth="1"/>
    <col min="6162" max="6162" width="1" style="1" customWidth="1"/>
    <col min="6163" max="6163" width="1.7109375" style="1" customWidth="1"/>
    <col min="6164" max="6164" width="3.140625" style="1" customWidth="1"/>
    <col min="6165" max="6165" width="3.5703125" style="1" customWidth="1"/>
    <col min="6166" max="6166" width="3.28515625" style="1" customWidth="1"/>
    <col min="6167" max="6167" width="7" style="1" customWidth="1"/>
    <col min="6168" max="6168" width="0.85546875" style="1" customWidth="1"/>
    <col min="6169" max="6169" width="3.42578125" style="1" customWidth="1"/>
    <col min="6170" max="6170" width="3.85546875" style="1" customWidth="1"/>
    <col min="6171" max="6171" width="3.140625" style="1" customWidth="1"/>
    <col min="6172" max="6172" width="6.28515625" style="1" customWidth="1"/>
    <col min="6173" max="6173" width="0.85546875" style="1" customWidth="1"/>
    <col min="6174" max="6174" width="3.42578125" style="1" customWidth="1"/>
    <col min="6175" max="6175" width="5.5703125" style="1" customWidth="1"/>
    <col min="6176" max="6176" width="1.85546875" style="1" customWidth="1"/>
    <col min="6177" max="6177" width="3.140625" style="1" customWidth="1"/>
    <col min="6178" max="6178" width="1.42578125" style="1" customWidth="1"/>
    <col min="6179" max="6179" width="0.85546875" style="1" customWidth="1"/>
    <col min="6180" max="6180" width="3.42578125" style="1" customWidth="1"/>
    <col min="6181" max="6181" width="2" style="1" customWidth="1"/>
    <col min="6182" max="6182" width="2.85546875" style="1" customWidth="1"/>
    <col min="6183" max="6183" width="7.28515625" style="1" customWidth="1"/>
    <col min="6184" max="6184" width="3.42578125" style="1" customWidth="1"/>
    <col min="6185" max="6185" width="9.140625" style="1"/>
    <col min="6186" max="6186" width="9.5703125" style="1" customWidth="1"/>
    <col min="6187" max="6400" width="9.140625" style="1"/>
    <col min="6401" max="6401" width="3.7109375" style="1" customWidth="1"/>
    <col min="6402" max="6402" width="3.28515625" style="1" customWidth="1"/>
    <col min="6403" max="6403" width="0.85546875" style="1" customWidth="1"/>
    <col min="6404" max="6404" width="11.28515625" style="1" customWidth="1"/>
    <col min="6405" max="6406" width="3.85546875" style="1" customWidth="1"/>
    <col min="6407" max="6407" width="4.140625" style="1" customWidth="1"/>
    <col min="6408" max="6408" width="4" style="1" customWidth="1"/>
    <col min="6409" max="6409" width="3.85546875" style="1" customWidth="1"/>
    <col min="6410" max="6410" width="0.85546875" style="1" customWidth="1"/>
    <col min="6411" max="6411" width="3.42578125" style="1" customWidth="1"/>
    <col min="6412" max="6412" width="3" style="1" customWidth="1"/>
    <col min="6413" max="6413" width="1.7109375" style="1" customWidth="1"/>
    <col min="6414" max="6414" width="4.140625" style="1" customWidth="1"/>
    <col min="6415" max="6415" width="5.140625" style="1" customWidth="1"/>
    <col min="6416" max="6416" width="0.85546875" style="1" customWidth="1"/>
    <col min="6417" max="6417" width="3.42578125" style="1" customWidth="1"/>
    <col min="6418" max="6418" width="1" style="1" customWidth="1"/>
    <col min="6419" max="6419" width="1.7109375" style="1" customWidth="1"/>
    <col min="6420" max="6420" width="3.140625" style="1" customWidth="1"/>
    <col min="6421" max="6421" width="3.5703125" style="1" customWidth="1"/>
    <col min="6422" max="6422" width="3.28515625" style="1" customWidth="1"/>
    <col min="6423" max="6423" width="7" style="1" customWidth="1"/>
    <col min="6424" max="6424" width="0.85546875" style="1" customWidth="1"/>
    <col min="6425" max="6425" width="3.42578125" style="1" customWidth="1"/>
    <col min="6426" max="6426" width="3.85546875" style="1" customWidth="1"/>
    <col min="6427" max="6427" width="3.140625" style="1" customWidth="1"/>
    <col min="6428" max="6428" width="6.28515625" style="1" customWidth="1"/>
    <col min="6429" max="6429" width="0.85546875" style="1" customWidth="1"/>
    <col min="6430" max="6430" width="3.42578125" style="1" customWidth="1"/>
    <col min="6431" max="6431" width="5.5703125" style="1" customWidth="1"/>
    <col min="6432" max="6432" width="1.85546875" style="1" customWidth="1"/>
    <col min="6433" max="6433" width="3.140625" style="1" customWidth="1"/>
    <col min="6434" max="6434" width="1.42578125" style="1" customWidth="1"/>
    <col min="6435" max="6435" width="0.85546875" style="1" customWidth="1"/>
    <col min="6436" max="6436" width="3.42578125" style="1" customWidth="1"/>
    <col min="6437" max="6437" width="2" style="1" customWidth="1"/>
    <col min="6438" max="6438" width="2.85546875" style="1" customWidth="1"/>
    <col min="6439" max="6439" width="7.28515625" style="1" customWidth="1"/>
    <col min="6440" max="6440" width="3.42578125" style="1" customWidth="1"/>
    <col min="6441" max="6441" width="9.140625" style="1"/>
    <col min="6442" max="6442" width="9.5703125" style="1" customWidth="1"/>
    <col min="6443" max="6656" width="9.140625" style="1"/>
    <col min="6657" max="6657" width="3.7109375" style="1" customWidth="1"/>
    <col min="6658" max="6658" width="3.28515625" style="1" customWidth="1"/>
    <col min="6659" max="6659" width="0.85546875" style="1" customWidth="1"/>
    <col min="6660" max="6660" width="11.28515625" style="1" customWidth="1"/>
    <col min="6661" max="6662" width="3.85546875" style="1" customWidth="1"/>
    <col min="6663" max="6663" width="4.140625" style="1" customWidth="1"/>
    <col min="6664" max="6664" width="4" style="1" customWidth="1"/>
    <col min="6665" max="6665" width="3.85546875" style="1" customWidth="1"/>
    <col min="6666" max="6666" width="0.85546875" style="1" customWidth="1"/>
    <col min="6667" max="6667" width="3.42578125" style="1" customWidth="1"/>
    <col min="6668" max="6668" width="3" style="1" customWidth="1"/>
    <col min="6669" max="6669" width="1.7109375" style="1" customWidth="1"/>
    <col min="6670" max="6670" width="4.140625" style="1" customWidth="1"/>
    <col min="6671" max="6671" width="5.140625" style="1" customWidth="1"/>
    <col min="6672" max="6672" width="0.85546875" style="1" customWidth="1"/>
    <col min="6673" max="6673" width="3.42578125" style="1" customWidth="1"/>
    <col min="6674" max="6674" width="1" style="1" customWidth="1"/>
    <col min="6675" max="6675" width="1.7109375" style="1" customWidth="1"/>
    <col min="6676" max="6676" width="3.140625" style="1" customWidth="1"/>
    <col min="6677" max="6677" width="3.5703125" style="1" customWidth="1"/>
    <col min="6678" max="6678" width="3.28515625" style="1" customWidth="1"/>
    <col min="6679" max="6679" width="7" style="1" customWidth="1"/>
    <col min="6680" max="6680" width="0.85546875" style="1" customWidth="1"/>
    <col min="6681" max="6681" width="3.42578125" style="1" customWidth="1"/>
    <col min="6682" max="6682" width="3.85546875" style="1" customWidth="1"/>
    <col min="6683" max="6683" width="3.140625" style="1" customWidth="1"/>
    <col min="6684" max="6684" width="6.28515625" style="1" customWidth="1"/>
    <col min="6685" max="6685" width="0.85546875" style="1" customWidth="1"/>
    <col min="6686" max="6686" width="3.42578125" style="1" customWidth="1"/>
    <col min="6687" max="6687" width="5.5703125" style="1" customWidth="1"/>
    <col min="6688" max="6688" width="1.85546875" style="1" customWidth="1"/>
    <col min="6689" max="6689" width="3.140625" style="1" customWidth="1"/>
    <col min="6690" max="6690" width="1.42578125" style="1" customWidth="1"/>
    <col min="6691" max="6691" width="0.85546875" style="1" customWidth="1"/>
    <col min="6692" max="6692" width="3.42578125" style="1" customWidth="1"/>
    <col min="6693" max="6693" width="2" style="1" customWidth="1"/>
    <col min="6694" max="6694" width="2.85546875" style="1" customWidth="1"/>
    <col min="6695" max="6695" width="7.28515625" style="1" customWidth="1"/>
    <col min="6696" max="6696" width="3.42578125" style="1" customWidth="1"/>
    <col min="6697" max="6697" width="9.140625" style="1"/>
    <col min="6698" max="6698" width="9.5703125" style="1" customWidth="1"/>
    <col min="6699" max="6912" width="9.140625" style="1"/>
    <col min="6913" max="6913" width="3.7109375" style="1" customWidth="1"/>
    <col min="6914" max="6914" width="3.28515625" style="1" customWidth="1"/>
    <col min="6915" max="6915" width="0.85546875" style="1" customWidth="1"/>
    <col min="6916" max="6916" width="11.28515625" style="1" customWidth="1"/>
    <col min="6917" max="6918" width="3.85546875" style="1" customWidth="1"/>
    <col min="6919" max="6919" width="4.140625" style="1" customWidth="1"/>
    <col min="6920" max="6920" width="4" style="1" customWidth="1"/>
    <col min="6921" max="6921" width="3.85546875" style="1" customWidth="1"/>
    <col min="6922" max="6922" width="0.85546875" style="1" customWidth="1"/>
    <col min="6923" max="6923" width="3.42578125" style="1" customWidth="1"/>
    <col min="6924" max="6924" width="3" style="1" customWidth="1"/>
    <col min="6925" max="6925" width="1.7109375" style="1" customWidth="1"/>
    <col min="6926" max="6926" width="4.140625" style="1" customWidth="1"/>
    <col min="6927" max="6927" width="5.140625" style="1" customWidth="1"/>
    <col min="6928" max="6928" width="0.85546875" style="1" customWidth="1"/>
    <col min="6929" max="6929" width="3.42578125" style="1" customWidth="1"/>
    <col min="6930" max="6930" width="1" style="1" customWidth="1"/>
    <col min="6931" max="6931" width="1.7109375" style="1" customWidth="1"/>
    <col min="6932" max="6932" width="3.140625" style="1" customWidth="1"/>
    <col min="6933" max="6933" width="3.5703125" style="1" customWidth="1"/>
    <col min="6934" max="6934" width="3.28515625" style="1" customWidth="1"/>
    <col min="6935" max="6935" width="7" style="1" customWidth="1"/>
    <col min="6936" max="6936" width="0.85546875" style="1" customWidth="1"/>
    <col min="6937" max="6937" width="3.42578125" style="1" customWidth="1"/>
    <col min="6938" max="6938" width="3.85546875" style="1" customWidth="1"/>
    <col min="6939" max="6939" width="3.140625" style="1" customWidth="1"/>
    <col min="6940" max="6940" width="6.28515625" style="1" customWidth="1"/>
    <col min="6941" max="6941" width="0.85546875" style="1" customWidth="1"/>
    <col min="6942" max="6942" width="3.42578125" style="1" customWidth="1"/>
    <col min="6943" max="6943" width="5.5703125" style="1" customWidth="1"/>
    <col min="6944" max="6944" width="1.85546875" style="1" customWidth="1"/>
    <col min="6945" max="6945" width="3.140625" style="1" customWidth="1"/>
    <col min="6946" max="6946" width="1.42578125" style="1" customWidth="1"/>
    <col min="6947" max="6947" width="0.85546875" style="1" customWidth="1"/>
    <col min="6948" max="6948" width="3.42578125" style="1" customWidth="1"/>
    <col min="6949" max="6949" width="2" style="1" customWidth="1"/>
    <col min="6950" max="6950" width="2.85546875" style="1" customWidth="1"/>
    <col min="6951" max="6951" width="7.28515625" style="1" customWidth="1"/>
    <col min="6952" max="6952" width="3.42578125" style="1" customWidth="1"/>
    <col min="6953" max="6953" width="9.140625" style="1"/>
    <col min="6954" max="6954" width="9.5703125" style="1" customWidth="1"/>
    <col min="6955" max="7168" width="9.140625" style="1"/>
    <col min="7169" max="7169" width="3.7109375" style="1" customWidth="1"/>
    <col min="7170" max="7170" width="3.28515625" style="1" customWidth="1"/>
    <col min="7171" max="7171" width="0.85546875" style="1" customWidth="1"/>
    <col min="7172" max="7172" width="11.28515625" style="1" customWidth="1"/>
    <col min="7173" max="7174" width="3.85546875" style="1" customWidth="1"/>
    <col min="7175" max="7175" width="4.140625" style="1" customWidth="1"/>
    <col min="7176" max="7176" width="4" style="1" customWidth="1"/>
    <col min="7177" max="7177" width="3.85546875" style="1" customWidth="1"/>
    <col min="7178" max="7178" width="0.85546875" style="1" customWidth="1"/>
    <col min="7179" max="7179" width="3.42578125" style="1" customWidth="1"/>
    <col min="7180" max="7180" width="3" style="1" customWidth="1"/>
    <col min="7181" max="7181" width="1.7109375" style="1" customWidth="1"/>
    <col min="7182" max="7182" width="4.140625" style="1" customWidth="1"/>
    <col min="7183" max="7183" width="5.140625" style="1" customWidth="1"/>
    <col min="7184" max="7184" width="0.85546875" style="1" customWidth="1"/>
    <col min="7185" max="7185" width="3.42578125" style="1" customWidth="1"/>
    <col min="7186" max="7186" width="1" style="1" customWidth="1"/>
    <col min="7187" max="7187" width="1.7109375" style="1" customWidth="1"/>
    <col min="7188" max="7188" width="3.140625" style="1" customWidth="1"/>
    <col min="7189" max="7189" width="3.5703125" style="1" customWidth="1"/>
    <col min="7190" max="7190" width="3.28515625" style="1" customWidth="1"/>
    <col min="7191" max="7191" width="7" style="1" customWidth="1"/>
    <col min="7192" max="7192" width="0.85546875" style="1" customWidth="1"/>
    <col min="7193" max="7193" width="3.42578125" style="1" customWidth="1"/>
    <col min="7194" max="7194" width="3.85546875" style="1" customWidth="1"/>
    <col min="7195" max="7195" width="3.140625" style="1" customWidth="1"/>
    <col min="7196" max="7196" width="6.28515625" style="1" customWidth="1"/>
    <col min="7197" max="7197" width="0.85546875" style="1" customWidth="1"/>
    <col min="7198" max="7198" width="3.42578125" style="1" customWidth="1"/>
    <col min="7199" max="7199" width="5.5703125" style="1" customWidth="1"/>
    <col min="7200" max="7200" width="1.85546875" style="1" customWidth="1"/>
    <col min="7201" max="7201" width="3.140625" style="1" customWidth="1"/>
    <col min="7202" max="7202" width="1.42578125" style="1" customWidth="1"/>
    <col min="7203" max="7203" width="0.85546875" style="1" customWidth="1"/>
    <col min="7204" max="7204" width="3.42578125" style="1" customWidth="1"/>
    <col min="7205" max="7205" width="2" style="1" customWidth="1"/>
    <col min="7206" max="7206" width="2.85546875" style="1" customWidth="1"/>
    <col min="7207" max="7207" width="7.28515625" style="1" customWidth="1"/>
    <col min="7208" max="7208" width="3.42578125" style="1" customWidth="1"/>
    <col min="7209" max="7209" width="9.140625" style="1"/>
    <col min="7210" max="7210" width="9.5703125" style="1" customWidth="1"/>
    <col min="7211" max="7424" width="9.140625" style="1"/>
    <col min="7425" max="7425" width="3.7109375" style="1" customWidth="1"/>
    <col min="7426" max="7426" width="3.28515625" style="1" customWidth="1"/>
    <col min="7427" max="7427" width="0.85546875" style="1" customWidth="1"/>
    <col min="7428" max="7428" width="11.28515625" style="1" customWidth="1"/>
    <col min="7429" max="7430" width="3.85546875" style="1" customWidth="1"/>
    <col min="7431" max="7431" width="4.140625" style="1" customWidth="1"/>
    <col min="7432" max="7432" width="4" style="1" customWidth="1"/>
    <col min="7433" max="7433" width="3.85546875" style="1" customWidth="1"/>
    <col min="7434" max="7434" width="0.85546875" style="1" customWidth="1"/>
    <col min="7435" max="7435" width="3.42578125" style="1" customWidth="1"/>
    <col min="7436" max="7436" width="3" style="1" customWidth="1"/>
    <col min="7437" max="7437" width="1.7109375" style="1" customWidth="1"/>
    <col min="7438" max="7438" width="4.140625" style="1" customWidth="1"/>
    <col min="7439" max="7439" width="5.140625" style="1" customWidth="1"/>
    <col min="7440" max="7440" width="0.85546875" style="1" customWidth="1"/>
    <col min="7441" max="7441" width="3.42578125" style="1" customWidth="1"/>
    <col min="7442" max="7442" width="1" style="1" customWidth="1"/>
    <col min="7443" max="7443" width="1.7109375" style="1" customWidth="1"/>
    <col min="7444" max="7444" width="3.140625" style="1" customWidth="1"/>
    <col min="7445" max="7445" width="3.5703125" style="1" customWidth="1"/>
    <col min="7446" max="7446" width="3.28515625" style="1" customWidth="1"/>
    <col min="7447" max="7447" width="7" style="1" customWidth="1"/>
    <col min="7448" max="7448" width="0.85546875" style="1" customWidth="1"/>
    <col min="7449" max="7449" width="3.42578125" style="1" customWidth="1"/>
    <col min="7450" max="7450" width="3.85546875" style="1" customWidth="1"/>
    <col min="7451" max="7451" width="3.140625" style="1" customWidth="1"/>
    <col min="7452" max="7452" width="6.28515625" style="1" customWidth="1"/>
    <col min="7453" max="7453" width="0.85546875" style="1" customWidth="1"/>
    <col min="7454" max="7454" width="3.42578125" style="1" customWidth="1"/>
    <col min="7455" max="7455" width="5.5703125" style="1" customWidth="1"/>
    <col min="7456" max="7456" width="1.85546875" style="1" customWidth="1"/>
    <col min="7457" max="7457" width="3.140625" style="1" customWidth="1"/>
    <col min="7458" max="7458" width="1.42578125" style="1" customWidth="1"/>
    <col min="7459" max="7459" width="0.85546875" style="1" customWidth="1"/>
    <col min="7460" max="7460" width="3.42578125" style="1" customWidth="1"/>
    <col min="7461" max="7461" width="2" style="1" customWidth="1"/>
    <col min="7462" max="7462" width="2.85546875" style="1" customWidth="1"/>
    <col min="7463" max="7463" width="7.28515625" style="1" customWidth="1"/>
    <col min="7464" max="7464" width="3.42578125" style="1" customWidth="1"/>
    <col min="7465" max="7465" width="9.140625" style="1"/>
    <col min="7466" max="7466" width="9.5703125" style="1" customWidth="1"/>
    <col min="7467" max="7680" width="9.140625" style="1"/>
    <col min="7681" max="7681" width="3.7109375" style="1" customWidth="1"/>
    <col min="7682" max="7682" width="3.28515625" style="1" customWidth="1"/>
    <col min="7683" max="7683" width="0.85546875" style="1" customWidth="1"/>
    <col min="7684" max="7684" width="11.28515625" style="1" customWidth="1"/>
    <col min="7685" max="7686" width="3.85546875" style="1" customWidth="1"/>
    <col min="7687" max="7687" width="4.140625" style="1" customWidth="1"/>
    <col min="7688" max="7688" width="4" style="1" customWidth="1"/>
    <col min="7689" max="7689" width="3.85546875" style="1" customWidth="1"/>
    <col min="7690" max="7690" width="0.85546875" style="1" customWidth="1"/>
    <col min="7691" max="7691" width="3.42578125" style="1" customWidth="1"/>
    <col min="7692" max="7692" width="3" style="1" customWidth="1"/>
    <col min="7693" max="7693" width="1.7109375" style="1" customWidth="1"/>
    <col min="7694" max="7694" width="4.140625" style="1" customWidth="1"/>
    <col min="7695" max="7695" width="5.140625" style="1" customWidth="1"/>
    <col min="7696" max="7696" width="0.85546875" style="1" customWidth="1"/>
    <col min="7697" max="7697" width="3.42578125" style="1" customWidth="1"/>
    <col min="7698" max="7698" width="1" style="1" customWidth="1"/>
    <col min="7699" max="7699" width="1.7109375" style="1" customWidth="1"/>
    <col min="7700" max="7700" width="3.140625" style="1" customWidth="1"/>
    <col min="7701" max="7701" width="3.5703125" style="1" customWidth="1"/>
    <col min="7702" max="7702" width="3.28515625" style="1" customWidth="1"/>
    <col min="7703" max="7703" width="7" style="1" customWidth="1"/>
    <col min="7704" max="7704" width="0.85546875" style="1" customWidth="1"/>
    <col min="7705" max="7705" width="3.42578125" style="1" customWidth="1"/>
    <col min="7706" max="7706" width="3.85546875" style="1" customWidth="1"/>
    <col min="7707" max="7707" width="3.140625" style="1" customWidth="1"/>
    <col min="7708" max="7708" width="6.28515625" style="1" customWidth="1"/>
    <col min="7709" max="7709" width="0.85546875" style="1" customWidth="1"/>
    <col min="7710" max="7710" width="3.42578125" style="1" customWidth="1"/>
    <col min="7711" max="7711" width="5.5703125" style="1" customWidth="1"/>
    <col min="7712" max="7712" width="1.85546875" style="1" customWidth="1"/>
    <col min="7713" max="7713" width="3.140625" style="1" customWidth="1"/>
    <col min="7714" max="7714" width="1.42578125" style="1" customWidth="1"/>
    <col min="7715" max="7715" width="0.85546875" style="1" customWidth="1"/>
    <col min="7716" max="7716" width="3.42578125" style="1" customWidth="1"/>
    <col min="7717" max="7717" width="2" style="1" customWidth="1"/>
    <col min="7718" max="7718" width="2.85546875" style="1" customWidth="1"/>
    <col min="7719" max="7719" width="7.28515625" style="1" customWidth="1"/>
    <col min="7720" max="7720" width="3.42578125" style="1" customWidth="1"/>
    <col min="7721" max="7721" width="9.140625" style="1"/>
    <col min="7722" max="7722" width="9.5703125" style="1" customWidth="1"/>
    <col min="7723" max="7936" width="9.140625" style="1"/>
    <col min="7937" max="7937" width="3.7109375" style="1" customWidth="1"/>
    <col min="7938" max="7938" width="3.28515625" style="1" customWidth="1"/>
    <col min="7939" max="7939" width="0.85546875" style="1" customWidth="1"/>
    <col min="7940" max="7940" width="11.28515625" style="1" customWidth="1"/>
    <col min="7941" max="7942" width="3.85546875" style="1" customWidth="1"/>
    <col min="7943" max="7943" width="4.140625" style="1" customWidth="1"/>
    <col min="7944" max="7944" width="4" style="1" customWidth="1"/>
    <col min="7945" max="7945" width="3.85546875" style="1" customWidth="1"/>
    <col min="7946" max="7946" width="0.85546875" style="1" customWidth="1"/>
    <col min="7947" max="7947" width="3.42578125" style="1" customWidth="1"/>
    <col min="7948" max="7948" width="3" style="1" customWidth="1"/>
    <col min="7949" max="7949" width="1.7109375" style="1" customWidth="1"/>
    <col min="7950" max="7950" width="4.140625" style="1" customWidth="1"/>
    <col min="7951" max="7951" width="5.140625" style="1" customWidth="1"/>
    <col min="7952" max="7952" width="0.85546875" style="1" customWidth="1"/>
    <col min="7953" max="7953" width="3.42578125" style="1" customWidth="1"/>
    <col min="7954" max="7954" width="1" style="1" customWidth="1"/>
    <col min="7955" max="7955" width="1.7109375" style="1" customWidth="1"/>
    <col min="7956" max="7956" width="3.140625" style="1" customWidth="1"/>
    <col min="7957" max="7957" width="3.5703125" style="1" customWidth="1"/>
    <col min="7958" max="7958" width="3.28515625" style="1" customWidth="1"/>
    <col min="7959" max="7959" width="7" style="1" customWidth="1"/>
    <col min="7960" max="7960" width="0.85546875" style="1" customWidth="1"/>
    <col min="7961" max="7961" width="3.42578125" style="1" customWidth="1"/>
    <col min="7962" max="7962" width="3.85546875" style="1" customWidth="1"/>
    <col min="7963" max="7963" width="3.140625" style="1" customWidth="1"/>
    <col min="7964" max="7964" width="6.28515625" style="1" customWidth="1"/>
    <col min="7965" max="7965" width="0.85546875" style="1" customWidth="1"/>
    <col min="7966" max="7966" width="3.42578125" style="1" customWidth="1"/>
    <col min="7967" max="7967" width="5.5703125" style="1" customWidth="1"/>
    <col min="7968" max="7968" width="1.85546875" style="1" customWidth="1"/>
    <col min="7969" max="7969" width="3.140625" style="1" customWidth="1"/>
    <col min="7970" max="7970" width="1.42578125" style="1" customWidth="1"/>
    <col min="7971" max="7971" width="0.85546875" style="1" customWidth="1"/>
    <col min="7972" max="7972" width="3.42578125" style="1" customWidth="1"/>
    <col min="7973" max="7973" width="2" style="1" customWidth="1"/>
    <col min="7974" max="7974" width="2.85546875" style="1" customWidth="1"/>
    <col min="7975" max="7975" width="7.28515625" style="1" customWidth="1"/>
    <col min="7976" max="7976" width="3.42578125" style="1" customWidth="1"/>
    <col min="7977" max="7977" width="9.140625" style="1"/>
    <col min="7978" max="7978" width="9.5703125" style="1" customWidth="1"/>
    <col min="7979" max="8192" width="9.140625" style="1"/>
    <col min="8193" max="8193" width="3.7109375" style="1" customWidth="1"/>
    <col min="8194" max="8194" width="3.28515625" style="1" customWidth="1"/>
    <col min="8195" max="8195" width="0.85546875" style="1" customWidth="1"/>
    <col min="8196" max="8196" width="11.28515625" style="1" customWidth="1"/>
    <col min="8197" max="8198" width="3.85546875" style="1" customWidth="1"/>
    <col min="8199" max="8199" width="4.140625" style="1" customWidth="1"/>
    <col min="8200" max="8200" width="4" style="1" customWidth="1"/>
    <col min="8201" max="8201" width="3.85546875" style="1" customWidth="1"/>
    <col min="8202" max="8202" width="0.85546875" style="1" customWidth="1"/>
    <col min="8203" max="8203" width="3.42578125" style="1" customWidth="1"/>
    <col min="8204" max="8204" width="3" style="1" customWidth="1"/>
    <col min="8205" max="8205" width="1.7109375" style="1" customWidth="1"/>
    <col min="8206" max="8206" width="4.140625" style="1" customWidth="1"/>
    <col min="8207" max="8207" width="5.140625" style="1" customWidth="1"/>
    <col min="8208" max="8208" width="0.85546875" style="1" customWidth="1"/>
    <col min="8209" max="8209" width="3.42578125" style="1" customWidth="1"/>
    <col min="8210" max="8210" width="1" style="1" customWidth="1"/>
    <col min="8211" max="8211" width="1.7109375" style="1" customWidth="1"/>
    <col min="8212" max="8212" width="3.140625" style="1" customWidth="1"/>
    <col min="8213" max="8213" width="3.5703125" style="1" customWidth="1"/>
    <col min="8214" max="8214" width="3.28515625" style="1" customWidth="1"/>
    <col min="8215" max="8215" width="7" style="1" customWidth="1"/>
    <col min="8216" max="8216" width="0.85546875" style="1" customWidth="1"/>
    <col min="8217" max="8217" width="3.42578125" style="1" customWidth="1"/>
    <col min="8218" max="8218" width="3.85546875" style="1" customWidth="1"/>
    <col min="8219" max="8219" width="3.140625" style="1" customWidth="1"/>
    <col min="8220" max="8220" width="6.28515625" style="1" customWidth="1"/>
    <col min="8221" max="8221" width="0.85546875" style="1" customWidth="1"/>
    <col min="8222" max="8222" width="3.42578125" style="1" customWidth="1"/>
    <col min="8223" max="8223" width="5.5703125" style="1" customWidth="1"/>
    <col min="8224" max="8224" width="1.85546875" style="1" customWidth="1"/>
    <col min="8225" max="8225" width="3.140625" style="1" customWidth="1"/>
    <col min="8226" max="8226" width="1.42578125" style="1" customWidth="1"/>
    <col min="8227" max="8227" width="0.85546875" style="1" customWidth="1"/>
    <col min="8228" max="8228" width="3.42578125" style="1" customWidth="1"/>
    <col min="8229" max="8229" width="2" style="1" customWidth="1"/>
    <col min="8230" max="8230" width="2.85546875" style="1" customWidth="1"/>
    <col min="8231" max="8231" width="7.28515625" style="1" customWidth="1"/>
    <col min="8232" max="8232" width="3.42578125" style="1" customWidth="1"/>
    <col min="8233" max="8233" width="9.140625" style="1"/>
    <col min="8234" max="8234" width="9.5703125" style="1" customWidth="1"/>
    <col min="8235" max="8448" width="9.140625" style="1"/>
    <col min="8449" max="8449" width="3.7109375" style="1" customWidth="1"/>
    <col min="8450" max="8450" width="3.28515625" style="1" customWidth="1"/>
    <col min="8451" max="8451" width="0.85546875" style="1" customWidth="1"/>
    <col min="8452" max="8452" width="11.28515625" style="1" customWidth="1"/>
    <col min="8453" max="8454" width="3.85546875" style="1" customWidth="1"/>
    <col min="8455" max="8455" width="4.140625" style="1" customWidth="1"/>
    <col min="8456" max="8456" width="4" style="1" customWidth="1"/>
    <col min="8457" max="8457" width="3.85546875" style="1" customWidth="1"/>
    <col min="8458" max="8458" width="0.85546875" style="1" customWidth="1"/>
    <col min="8459" max="8459" width="3.42578125" style="1" customWidth="1"/>
    <col min="8460" max="8460" width="3" style="1" customWidth="1"/>
    <col min="8461" max="8461" width="1.7109375" style="1" customWidth="1"/>
    <col min="8462" max="8462" width="4.140625" style="1" customWidth="1"/>
    <col min="8463" max="8463" width="5.140625" style="1" customWidth="1"/>
    <col min="8464" max="8464" width="0.85546875" style="1" customWidth="1"/>
    <col min="8465" max="8465" width="3.42578125" style="1" customWidth="1"/>
    <col min="8466" max="8466" width="1" style="1" customWidth="1"/>
    <col min="8467" max="8467" width="1.7109375" style="1" customWidth="1"/>
    <col min="8468" max="8468" width="3.140625" style="1" customWidth="1"/>
    <col min="8469" max="8469" width="3.5703125" style="1" customWidth="1"/>
    <col min="8470" max="8470" width="3.28515625" style="1" customWidth="1"/>
    <col min="8471" max="8471" width="7" style="1" customWidth="1"/>
    <col min="8472" max="8472" width="0.85546875" style="1" customWidth="1"/>
    <col min="8473" max="8473" width="3.42578125" style="1" customWidth="1"/>
    <col min="8474" max="8474" width="3.85546875" style="1" customWidth="1"/>
    <col min="8475" max="8475" width="3.140625" style="1" customWidth="1"/>
    <col min="8476" max="8476" width="6.28515625" style="1" customWidth="1"/>
    <col min="8477" max="8477" width="0.85546875" style="1" customWidth="1"/>
    <col min="8478" max="8478" width="3.42578125" style="1" customWidth="1"/>
    <col min="8479" max="8479" width="5.5703125" style="1" customWidth="1"/>
    <col min="8480" max="8480" width="1.85546875" style="1" customWidth="1"/>
    <col min="8481" max="8481" width="3.140625" style="1" customWidth="1"/>
    <col min="8482" max="8482" width="1.42578125" style="1" customWidth="1"/>
    <col min="8483" max="8483" width="0.85546875" style="1" customWidth="1"/>
    <col min="8484" max="8484" width="3.42578125" style="1" customWidth="1"/>
    <col min="8485" max="8485" width="2" style="1" customWidth="1"/>
    <col min="8486" max="8486" width="2.85546875" style="1" customWidth="1"/>
    <col min="8487" max="8487" width="7.28515625" style="1" customWidth="1"/>
    <col min="8488" max="8488" width="3.42578125" style="1" customWidth="1"/>
    <col min="8489" max="8489" width="9.140625" style="1"/>
    <col min="8490" max="8490" width="9.5703125" style="1" customWidth="1"/>
    <col min="8491" max="8704" width="9.140625" style="1"/>
    <col min="8705" max="8705" width="3.7109375" style="1" customWidth="1"/>
    <col min="8706" max="8706" width="3.28515625" style="1" customWidth="1"/>
    <col min="8707" max="8707" width="0.85546875" style="1" customWidth="1"/>
    <col min="8708" max="8708" width="11.28515625" style="1" customWidth="1"/>
    <col min="8709" max="8710" width="3.85546875" style="1" customWidth="1"/>
    <col min="8711" max="8711" width="4.140625" style="1" customWidth="1"/>
    <col min="8712" max="8712" width="4" style="1" customWidth="1"/>
    <col min="8713" max="8713" width="3.85546875" style="1" customWidth="1"/>
    <col min="8714" max="8714" width="0.85546875" style="1" customWidth="1"/>
    <col min="8715" max="8715" width="3.42578125" style="1" customWidth="1"/>
    <col min="8716" max="8716" width="3" style="1" customWidth="1"/>
    <col min="8717" max="8717" width="1.7109375" style="1" customWidth="1"/>
    <col min="8718" max="8718" width="4.140625" style="1" customWidth="1"/>
    <col min="8719" max="8719" width="5.140625" style="1" customWidth="1"/>
    <col min="8720" max="8720" width="0.85546875" style="1" customWidth="1"/>
    <col min="8721" max="8721" width="3.42578125" style="1" customWidth="1"/>
    <col min="8722" max="8722" width="1" style="1" customWidth="1"/>
    <col min="8723" max="8723" width="1.7109375" style="1" customWidth="1"/>
    <col min="8724" max="8724" width="3.140625" style="1" customWidth="1"/>
    <col min="8725" max="8725" width="3.5703125" style="1" customWidth="1"/>
    <col min="8726" max="8726" width="3.28515625" style="1" customWidth="1"/>
    <col min="8727" max="8727" width="7" style="1" customWidth="1"/>
    <col min="8728" max="8728" width="0.85546875" style="1" customWidth="1"/>
    <col min="8729" max="8729" width="3.42578125" style="1" customWidth="1"/>
    <col min="8730" max="8730" width="3.85546875" style="1" customWidth="1"/>
    <col min="8731" max="8731" width="3.140625" style="1" customWidth="1"/>
    <col min="8732" max="8732" width="6.28515625" style="1" customWidth="1"/>
    <col min="8733" max="8733" width="0.85546875" style="1" customWidth="1"/>
    <col min="8734" max="8734" width="3.42578125" style="1" customWidth="1"/>
    <col min="8735" max="8735" width="5.5703125" style="1" customWidth="1"/>
    <col min="8736" max="8736" width="1.85546875" style="1" customWidth="1"/>
    <col min="8737" max="8737" width="3.140625" style="1" customWidth="1"/>
    <col min="8738" max="8738" width="1.42578125" style="1" customWidth="1"/>
    <col min="8739" max="8739" width="0.85546875" style="1" customWidth="1"/>
    <col min="8740" max="8740" width="3.42578125" style="1" customWidth="1"/>
    <col min="8741" max="8741" width="2" style="1" customWidth="1"/>
    <col min="8742" max="8742" width="2.85546875" style="1" customWidth="1"/>
    <col min="8743" max="8743" width="7.28515625" style="1" customWidth="1"/>
    <col min="8744" max="8744" width="3.42578125" style="1" customWidth="1"/>
    <col min="8745" max="8745" width="9.140625" style="1"/>
    <col min="8746" max="8746" width="9.5703125" style="1" customWidth="1"/>
    <col min="8747" max="8960" width="9.140625" style="1"/>
    <col min="8961" max="8961" width="3.7109375" style="1" customWidth="1"/>
    <col min="8962" max="8962" width="3.28515625" style="1" customWidth="1"/>
    <col min="8963" max="8963" width="0.85546875" style="1" customWidth="1"/>
    <col min="8964" max="8964" width="11.28515625" style="1" customWidth="1"/>
    <col min="8965" max="8966" width="3.85546875" style="1" customWidth="1"/>
    <col min="8967" max="8967" width="4.140625" style="1" customWidth="1"/>
    <col min="8968" max="8968" width="4" style="1" customWidth="1"/>
    <col min="8969" max="8969" width="3.85546875" style="1" customWidth="1"/>
    <col min="8970" max="8970" width="0.85546875" style="1" customWidth="1"/>
    <col min="8971" max="8971" width="3.42578125" style="1" customWidth="1"/>
    <col min="8972" max="8972" width="3" style="1" customWidth="1"/>
    <col min="8973" max="8973" width="1.7109375" style="1" customWidth="1"/>
    <col min="8974" max="8974" width="4.140625" style="1" customWidth="1"/>
    <col min="8975" max="8975" width="5.140625" style="1" customWidth="1"/>
    <col min="8976" max="8976" width="0.85546875" style="1" customWidth="1"/>
    <col min="8977" max="8977" width="3.42578125" style="1" customWidth="1"/>
    <col min="8978" max="8978" width="1" style="1" customWidth="1"/>
    <col min="8979" max="8979" width="1.7109375" style="1" customWidth="1"/>
    <col min="8980" max="8980" width="3.140625" style="1" customWidth="1"/>
    <col min="8981" max="8981" width="3.5703125" style="1" customWidth="1"/>
    <col min="8982" max="8982" width="3.28515625" style="1" customWidth="1"/>
    <col min="8983" max="8983" width="7" style="1" customWidth="1"/>
    <col min="8984" max="8984" width="0.85546875" style="1" customWidth="1"/>
    <col min="8985" max="8985" width="3.42578125" style="1" customWidth="1"/>
    <col min="8986" max="8986" width="3.85546875" style="1" customWidth="1"/>
    <col min="8987" max="8987" width="3.140625" style="1" customWidth="1"/>
    <col min="8988" max="8988" width="6.28515625" style="1" customWidth="1"/>
    <col min="8989" max="8989" width="0.85546875" style="1" customWidth="1"/>
    <col min="8990" max="8990" width="3.42578125" style="1" customWidth="1"/>
    <col min="8991" max="8991" width="5.5703125" style="1" customWidth="1"/>
    <col min="8992" max="8992" width="1.85546875" style="1" customWidth="1"/>
    <col min="8993" max="8993" width="3.140625" style="1" customWidth="1"/>
    <col min="8994" max="8994" width="1.42578125" style="1" customWidth="1"/>
    <col min="8995" max="8995" width="0.85546875" style="1" customWidth="1"/>
    <col min="8996" max="8996" width="3.42578125" style="1" customWidth="1"/>
    <col min="8997" max="8997" width="2" style="1" customWidth="1"/>
    <col min="8998" max="8998" width="2.85546875" style="1" customWidth="1"/>
    <col min="8999" max="8999" width="7.28515625" style="1" customWidth="1"/>
    <col min="9000" max="9000" width="3.42578125" style="1" customWidth="1"/>
    <col min="9001" max="9001" width="9.140625" style="1"/>
    <col min="9002" max="9002" width="9.5703125" style="1" customWidth="1"/>
    <col min="9003" max="9216" width="9.140625" style="1"/>
    <col min="9217" max="9217" width="3.7109375" style="1" customWidth="1"/>
    <col min="9218" max="9218" width="3.28515625" style="1" customWidth="1"/>
    <col min="9219" max="9219" width="0.85546875" style="1" customWidth="1"/>
    <col min="9220" max="9220" width="11.28515625" style="1" customWidth="1"/>
    <col min="9221" max="9222" width="3.85546875" style="1" customWidth="1"/>
    <col min="9223" max="9223" width="4.140625" style="1" customWidth="1"/>
    <col min="9224" max="9224" width="4" style="1" customWidth="1"/>
    <col min="9225" max="9225" width="3.85546875" style="1" customWidth="1"/>
    <col min="9226" max="9226" width="0.85546875" style="1" customWidth="1"/>
    <col min="9227" max="9227" width="3.42578125" style="1" customWidth="1"/>
    <col min="9228" max="9228" width="3" style="1" customWidth="1"/>
    <col min="9229" max="9229" width="1.7109375" style="1" customWidth="1"/>
    <col min="9230" max="9230" width="4.140625" style="1" customWidth="1"/>
    <col min="9231" max="9231" width="5.140625" style="1" customWidth="1"/>
    <col min="9232" max="9232" width="0.85546875" style="1" customWidth="1"/>
    <col min="9233" max="9233" width="3.42578125" style="1" customWidth="1"/>
    <col min="9234" max="9234" width="1" style="1" customWidth="1"/>
    <col min="9235" max="9235" width="1.7109375" style="1" customWidth="1"/>
    <col min="9236" max="9236" width="3.140625" style="1" customWidth="1"/>
    <col min="9237" max="9237" width="3.5703125" style="1" customWidth="1"/>
    <col min="9238" max="9238" width="3.28515625" style="1" customWidth="1"/>
    <col min="9239" max="9239" width="7" style="1" customWidth="1"/>
    <col min="9240" max="9240" width="0.85546875" style="1" customWidth="1"/>
    <col min="9241" max="9241" width="3.42578125" style="1" customWidth="1"/>
    <col min="9242" max="9242" width="3.85546875" style="1" customWidth="1"/>
    <col min="9243" max="9243" width="3.140625" style="1" customWidth="1"/>
    <col min="9244" max="9244" width="6.28515625" style="1" customWidth="1"/>
    <col min="9245" max="9245" width="0.85546875" style="1" customWidth="1"/>
    <col min="9246" max="9246" width="3.42578125" style="1" customWidth="1"/>
    <col min="9247" max="9247" width="5.5703125" style="1" customWidth="1"/>
    <col min="9248" max="9248" width="1.85546875" style="1" customWidth="1"/>
    <col min="9249" max="9249" width="3.140625" style="1" customWidth="1"/>
    <col min="9250" max="9250" width="1.42578125" style="1" customWidth="1"/>
    <col min="9251" max="9251" width="0.85546875" style="1" customWidth="1"/>
    <col min="9252" max="9252" width="3.42578125" style="1" customWidth="1"/>
    <col min="9253" max="9253" width="2" style="1" customWidth="1"/>
    <col min="9254" max="9254" width="2.85546875" style="1" customWidth="1"/>
    <col min="9255" max="9255" width="7.28515625" style="1" customWidth="1"/>
    <col min="9256" max="9256" width="3.42578125" style="1" customWidth="1"/>
    <col min="9257" max="9257" width="9.140625" style="1"/>
    <col min="9258" max="9258" width="9.5703125" style="1" customWidth="1"/>
    <col min="9259" max="9472" width="9.140625" style="1"/>
    <col min="9473" max="9473" width="3.7109375" style="1" customWidth="1"/>
    <col min="9474" max="9474" width="3.28515625" style="1" customWidth="1"/>
    <col min="9475" max="9475" width="0.85546875" style="1" customWidth="1"/>
    <col min="9476" max="9476" width="11.28515625" style="1" customWidth="1"/>
    <col min="9477" max="9478" width="3.85546875" style="1" customWidth="1"/>
    <col min="9479" max="9479" width="4.140625" style="1" customWidth="1"/>
    <col min="9480" max="9480" width="4" style="1" customWidth="1"/>
    <col min="9481" max="9481" width="3.85546875" style="1" customWidth="1"/>
    <col min="9482" max="9482" width="0.85546875" style="1" customWidth="1"/>
    <col min="9483" max="9483" width="3.42578125" style="1" customWidth="1"/>
    <col min="9484" max="9484" width="3" style="1" customWidth="1"/>
    <col min="9485" max="9485" width="1.7109375" style="1" customWidth="1"/>
    <col min="9486" max="9486" width="4.140625" style="1" customWidth="1"/>
    <col min="9487" max="9487" width="5.140625" style="1" customWidth="1"/>
    <col min="9488" max="9488" width="0.85546875" style="1" customWidth="1"/>
    <col min="9489" max="9489" width="3.42578125" style="1" customWidth="1"/>
    <col min="9490" max="9490" width="1" style="1" customWidth="1"/>
    <col min="9491" max="9491" width="1.7109375" style="1" customWidth="1"/>
    <col min="9492" max="9492" width="3.140625" style="1" customWidth="1"/>
    <col min="9493" max="9493" width="3.5703125" style="1" customWidth="1"/>
    <col min="9494" max="9494" width="3.28515625" style="1" customWidth="1"/>
    <col min="9495" max="9495" width="7" style="1" customWidth="1"/>
    <col min="9496" max="9496" width="0.85546875" style="1" customWidth="1"/>
    <col min="9497" max="9497" width="3.42578125" style="1" customWidth="1"/>
    <col min="9498" max="9498" width="3.85546875" style="1" customWidth="1"/>
    <col min="9499" max="9499" width="3.140625" style="1" customWidth="1"/>
    <col min="9500" max="9500" width="6.28515625" style="1" customWidth="1"/>
    <col min="9501" max="9501" width="0.85546875" style="1" customWidth="1"/>
    <col min="9502" max="9502" width="3.42578125" style="1" customWidth="1"/>
    <col min="9503" max="9503" width="5.5703125" style="1" customWidth="1"/>
    <col min="9504" max="9504" width="1.85546875" style="1" customWidth="1"/>
    <col min="9505" max="9505" width="3.140625" style="1" customWidth="1"/>
    <col min="9506" max="9506" width="1.42578125" style="1" customWidth="1"/>
    <col min="9507" max="9507" width="0.85546875" style="1" customWidth="1"/>
    <col min="9508" max="9508" width="3.42578125" style="1" customWidth="1"/>
    <col min="9509" max="9509" width="2" style="1" customWidth="1"/>
    <col min="9510" max="9510" width="2.85546875" style="1" customWidth="1"/>
    <col min="9511" max="9511" width="7.28515625" style="1" customWidth="1"/>
    <col min="9512" max="9512" width="3.42578125" style="1" customWidth="1"/>
    <col min="9513" max="9513" width="9.140625" style="1"/>
    <col min="9514" max="9514" width="9.5703125" style="1" customWidth="1"/>
    <col min="9515" max="9728" width="9.140625" style="1"/>
    <col min="9729" max="9729" width="3.7109375" style="1" customWidth="1"/>
    <col min="9730" max="9730" width="3.28515625" style="1" customWidth="1"/>
    <col min="9731" max="9731" width="0.85546875" style="1" customWidth="1"/>
    <col min="9732" max="9732" width="11.28515625" style="1" customWidth="1"/>
    <col min="9733" max="9734" width="3.85546875" style="1" customWidth="1"/>
    <col min="9735" max="9735" width="4.140625" style="1" customWidth="1"/>
    <col min="9736" max="9736" width="4" style="1" customWidth="1"/>
    <col min="9737" max="9737" width="3.85546875" style="1" customWidth="1"/>
    <col min="9738" max="9738" width="0.85546875" style="1" customWidth="1"/>
    <col min="9739" max="9739" width="3.42578125" style="1" customWidth="1"/>
    <col min="9740" max="9740" width="3" style="1" customWidth="1"/>
    <col min="9741" max="9741" width="1.7109375" style="1" customWidth="1"/>
    <col min="9742" max="9742" width="4.140625" style="1" customWidth="1"/>
    <col min="9743" max="9743" width="5.140625" style="1" customWidth="1"/>
    <col min="9744" max="9744" width="0.85546875" style="1" customWidth="1"/>
    <col min="9745" max="9745" width="3.42578125" style="1" customWidth="1"/>
    <col min="9746" max="9746" width="1" style="1" customWidth="1"/>
    <col min="9747" max="9747" width="1.7109375" style="1" customWidth="1"/>
    <col min="9748" max="9748" width="3.140625" style="1" customWidth="1"/>
    <col min="9749" max="9749" width="3.5703125" style="1" customWidth="1"/>
    <col min="9750" max="9750" width="3.28515625" style="1" customWidth="1"/>
    <col min="9751" max="9751" width="7" style="1" customWidth="1"/>
    <col min="9752" max="9752" width="0.85546875" style="1" customWidth="1"/>
    <col min="9753" max="9753" width="3.42578125" style="1" customWidth="1"/>
    <col min="9754" max="9754" width="3.85546875" style="1" customWidth="1"/>
    <col min="9755" max="9755" width="3.140625" style="1" customWidth="1"/>
    <col min="9756" max="9756" width="6.28515625" style="1" customWidth="1"/>
    <col min="9757" max="9757" width="0.85546875" style="1" customWidth="1"/>
    <col min="9758" max="9758" width="3.42578125" style="1" customWidth="1"/>
    <col min="9759" max="9759" width="5.5703125" style="1" customWidth="1"/>
    <col min="9760" max="9760" width="1.85546875" style="1" customWidth="1"/>
    <col min="9761" max="9761" width="3.140625" style="1" customWidth="1"/>
    <col min="9762" max="9762" width="1.42578125" style="1" customWidth="1"/>
    <col min="9763" max="9763" width="0.85546875" style="1" customWidth="1"/>
    <col min="9764" max="9764" width="3.42578125" style="1" customWidth="1"/>
    <col min="9765" max="9765" width="2" style="1" customWidth="1"/>
    <col min="9766" max="9766" width="2.85546875" style="1" customWidth="1"/>
    <col min="9767" max="9767" width="7.28515625" style="1" customWidth="1"/>
    <col min="9768" max="9768" width="3.42578125" style="1" customWidth="1"/>
    <col min="9769" max="9769" width="9.140625" style="1"/>
    <col min="9770" max="9770" width="9.5703125" style="1" customWidth="1"/>
    <col min="9771" max="9984" width="9.140625" style="1"/>
    <col min="9985" max="9985" width="3.7109375" style="1" customWidth="1"/>
    <col min="9986" max="9986" width="3.28515625" style="1" customWidth="1"/>
    <col min="9987" max="9987" width="0.85546875" style="1" customWidth="1"/>
    <col min="9988" max="9988" width="11.28515625" style="1" customWidth="1"/>
    <col min="9989" max="9990" width="3.85546875" style="1" customWidth="1"/>
    <col min="9991" max="9991" width="4.140625" style="1" customWidth="1"/>
    <col min="9992" max="9992" width="4" style="1" customWidth="1"/>
    <col min="9993" max="9993" width="3.85546875" style="1" customWidth="1"/>
    <col min="9994" max="9994" width="0.85546875" style="1" customWidth="1"/>
    <col min="9995" max="9995" width="3.42578125" style="1" customWidth="1"/>
    <col min="9996" max="9996" width="3" style="1" customWidth="1"/>
    <col min="9997" max="9997" width="1.7109375" style="1" customWidth="1"/>
    <col min="9998" max="9998" width="4.140625" style="1" customWidth="1"/>
    <col min="9999" max="9999" width="5.140625" style="1" customWidth="1"/>
    <col min="10000" max="10000" width="0.85546875" style="1" customWidth="1"/>
    <col min="10001" max="10001" width="3.42578125" style="1" customWidth="1"/>
    <col min="10002" max="10002" width="1" style="1" customWidth="1"/>
    <col min="10003" max="10003" width="1.7109375" style="1" customWidth="1"/>
    <col min="10004" max="10004" width="3.140625" style="1" customWidth="1"/>
    <col min="10005" max="10005" width="3.5703125" style="1" customWidth="1"/>
    <col min="10006" max="10006" width="3.28515625" style="1" customWidth="1"/>
    <col min="10007" max="10007" width="7" style="1" customWidth="1"/>
    <col min="10008" max="10008" width="0.85546875" style="1" customWidth="1"/>
    <col min="10009" max="10009" width="3.42578125" style="1" customWidth="1"/>
    <col min="10010" max="10010" width="3.85546875" style="1" customWidth="1"/>
    <col min="10011" max="10011" width="3.140625" style="1" customWidth="1"/>
    <col min="10012" max="10012" width="6.28515625" style="1" customWidth="1"/>
    <col min="10013" max="10013" width="0.85546875" style="1" customWidth="1"/>
    <col min="10014" max="10014" width="3.42578125" style="1" customWidth="1"/>
    <col min="10015" max="10015" width="5.5703125" style="1" customWidth="1"/>
    <col min="10016" max="10016" width="1.85546875" style="1" customWidth="1"/>
    <col min="10017" max="10017" width="3.140625" style="1" customWidth="1"/>
    <col min="10018" max="10018" width="1.42578125" style="1" customWidth="1"/>
    <col min="10019" max="10019" width="0.85546875" style="1" customWidth="1"/>
    <col min="10020" max="10020" width="3.42578125" style="1" customWidth="1"/>
    <col min="10021" max="10021" width="2" style="1" customWidth="1"/>
    <col min="10022" max="10022" width="2.85546875" style="1" customWidth="1"/>
    <col min="10023" max="10023" width="7.28515625" style="1" customWidth="1"/>
    <col min="10024" max="10024" width="3.42578125" style="1" customWidth="1"/>
    <col min="10025" max="10025" width="9.140625" style="1"/>
    <col min="10026" max="10026" width="9.5703125" style="1" customWidth="1"/>
    <col min="10027" max="10240" width="9.140625" style="1"/>
    <col min="10241" max="10241" width="3.7109375" style="1" customWidth="1"/>
    <col min="10242" max="10242" width="3.28515625" style="1" customWidth="1"/>
    <col min="10243" max="10243" width="0.85546875" style="1" customWidth="1"/>
    <col min="10244" max="10244" width="11.28515625" style="1" customWidth="1"/>
    <col min="10245" max="10246" width="3.85546875" style="1" customWidth="1"/>
    <col min="10247" max="10247" width="4.140625" style="1" customWidth="1"/>
    <col min="10248" max="10248" width="4" style="1" customWidth="1"/>
    <col min="10249" max="10249" width="3.85546875" style="1" customWidth="1"/>
    <col min="10250" max="10250" width="0.85546875" style="1" customWidth="1"/>
    <col min="10251" max="10251" width="3.42578125" style="1" customWidth="1"/>
    <col min="10252" max="10252" width="3" style="1" customWidth="1"/>
    <col min="10253" max="10253" width="1.7109375" style="1" customWidth="1"/>
    <col min="10254" max="10254" width="4.140625" style="1" customWidth="1"/>
    <col min="10255" max="10255" width="5.140625" style="1" customWidth="1"/>
    <col min="10256" max="10256" width="0.85546875" style="1" customWidth="1"/>
    <col min="10257" max="10257" width="3.42578125" style="1" customWidth="1"/>
    <col min="10258" max="10258" width="1" style="1" customWidth="1"/>
    <col min="10259" max="10259" width="1.7109375" style="1" customWidth="1"/>
    <col min="10260" max="10260" width="3.140625" style="1" customWidth="1"/>
    <col min="10261" max="10261" width="3.5703125" style="1" customWidth="1"/>
    <col min="10262" max="10262" width="3.28515625" style="1" customWidth="1"/>
    <col min="10263" max="10263" width="7" style="1" customWidth="1"/>
    <col min="10264" max="10264" width="0.85546875" style="1" customWidth="1"/>
    <col min="10265" max="10265" width="3.42578125" style="1" customWidth="1"/>
    <col min="10266" max="10266" width="3.85546875" style="1" customWidth="1"/>
    <col min="10267" max="10267" width="3.140625" style="1" customWidth="1"/>
    <col min="10268" max="10268" width="6.28515625" style="1" customWidth="1"/>
    <col min="10269" max="10269" width="0.85546875" style="1" customWidth="1"/>
    <col min="10270" max="10270" width="3.42578125" style="1" customWidth="1"/>
    <col min="10271" max="10271" width="5.5703125" style="1" customWidth="1"/>
    <col min="10272" max="10272" width="1.85546875" style="1" customWidth="1"/>
    <col min="10273" max="10273" width="3.140625" style="1" customWidth="1"/>
    <col min="10274" max="10274" width="1.42578125" style="1" customWidth="1"/>
    <col min="10275" max="10275" width="0.85546875" style="1" customWidth="1"/>
    <col min="10276" max="10276" width="3.42578125" style="1" customWidth="1"/>
    <col min="10277" max="10277" width="2" style="1" customWidth="1"/>
    <col min="10278" max="10278" width="2.85546875" style="1" customWidth="1"/>
    <col min="10279" max="10279" width="7.28515625" style="1" customWidth="1"/>
    <col min="10280" max="10280" width="3.42578125" style="1" customWidth="1"/>
    <col min="10281" max="10281" width="9.140625" style="1"/>
    <col min="10282" max="10282" width="9.5703125" style="1" customWidth="1"/>
    <col min="10283" max="10496" width="9.140625" style="1"/>
    <col min="10497" max="10497" width="3.7109375" style="1" customWidth="1"/>
    <col min="10498" max="10498" width="3.28515625" style="1" customWidth="1"/>
    <col min="10499" max="10499" width="0.85546875" style="1" customWidth="1"/>
    <col min="10500" max="10500" width="11.28515625" style="1" customWidth="1"/>
    <col min="10501" max="10502" width="3.85546875" style="1" customWidth="1"/>
    <col min="10503" max="10503" width="4.140625" style="1" customWidth="1"/>
    <col min="10504" max="10504" width="4" style="1" customWidth="1"/>
    <col min="10505" max="10505" width="3.85546875" style="1" customWidth="1"/>
    <col min="10506" max="10506" width="0.85546875" style="1" customWidth="1"/>
    <col min="10507" max="10507" width="3.42578125" style="1" customWidth="1"/>
    <col min="10508" max="10508" width="3" style="1" customWidth="1"/>
    <col min="10509" max="10509" width="1.7109375" style="1" customWidth="1"/>
    <col min="10510" max="10510" width="4.140625" style="1" customWidth="1"/>
    <col min="10511" max="10511" width="5.140625" style="1" customWidth="1"/>
    <col min="10512" max="10512" width="0.85546875" style="1" customWidth="1"/>
    <col min="10513" max="10513" width="3.42578125" style="1" customWidth="1"/>
    <col min="10514" max="10514" width="1" style="1" customWidth="1"/>
    <col min="10515" max="10515" width="1.7109375" style="1" customWidth="1"/>
    <col min="10516" max="10516" width="3.140625" style="1" customWidth="1"/>
    <col min="10517" max="10517" width="3.5703125" style="1" customWidth="1"/>
    <col min="10518" max="10518" width="3.28515625" style="1" customWidth="1"/>
    <col min="10519" max="10519" width="7" style="1" customWidth="1"/>
    <col min="10520" max="10520" width="0.85546875" style="1" customWidth="1"/>
    <col min="10521" max="10521" width="3.42578125" style="1" customWidth="1"/>
    <col min="10522" max="10522" width="3.85546875" style="1" customWidth="1"/>
    <col min="10523" max="10523" width="3.140625" style="1" customWidth="1"/>
    <col min="10524" max="10524" width="6.28515625" style="1" customWidth="1"/>
    <col min="10525" max="10525" width="0.85546875" style="1" customWidth="1"/>
    <col min="10526" max="10526" width="3.42578125" style="1" customWidth="1"/>
    <col min="10527" max="10527" width="5.5703125" style="1" customWidth="1"/>
    <col min="10528" max="10528" width="1.85546875" style="1" customWidth="1"/>
    <col min="10529" max="10529" width="3.140625" style="1" customWidth="1"/>
    <col min="10530" max="10530" width="1.42578125" style="1" customWidth="1"/>
    <col min="10531" max="10531" width="0.85546875" style="1" customWidth="1"/>
    <col min="10532" max="10532" width="3.42578125" style="1" customWidth="1"/>
    <col min="10533" max="10533" width="2" style="1" customWidth="1"/>
    <col min="10534" max="10534" width="2.85546875" style="1" customWidth="1"/>
    <col min="10535" max="10535" width="7.28515625" style="1" customWidth="1"/>
    <col min="10536" max="10536" width="3.42578125" style="1" customWidth="1"/>
    <col min="10537" max="10537" width="9.140625" style="1"/>
    <col min="10538" max="10538" width="9.5703125" style="1" customWidth="1"/>
    <col min="10539" max="10752" width="9.140625" style="1"/>
    <col min="10753" max="10753" width="3.7109375" style="1" customWidth="1"/>
    <col min="10754" max="10754" width="3.28515625" style="1" customWidth="1"/>
    <col min="10755" max="10755" width="0.85546875" style="1" customWidth="1"/>
    <col min="10756" max="10756" width="11.28515625" style="1" customWidth="1"/>
    <col min="10757" max="10758" width="3.85546875" style="1" customWidth="1"/>
    <col min="10759" max="10759" width="4.140625" style="1" customWidth="1"/>
    <col min="10760" max="10760" width="4" style="1" customWidth="1"/>
    <col min="10761" max="10761" width="3.85546875" style="1" customWidth="1"/>
    <col min="10762" max="10762" width="0.85546875" style="1" customWidth="1"/>
    <col min="10763" max="10763" width="3.42578125" style="1" customWidth="1"/>
    <col min="10764" max="10764" width="3" style="1" customWidth="1"/>
    <col min="10765" max="10765" width="1.7109375" style="1" customWidth="1"/>
    <col min="10766" max="10766" width="4.140625" style="1" customWidth="1"/>
    <col min="10767" max="10767" width="5.140625" style="1" customWidth="1"/>
    <col min="10768" max="10768" width="0.85546875" style="1" customWidth="1"/>
    <col min="10769" max="10769" width="3.42578125" style="1" customWidth="1"/>
    <col min="10770" max="10770" width="1" style="1" customWidth="1"/>
    <col min="10771" max="10771" width="1.7109375" style="1" customWidth="1"/>
    <col min="10772" max="10772" width="3.140625" style="1" customWidth="1"/>
    <col min="10773" max="10773" width="3.5703125" style="1" customWidth="1"/>
    <col min="10774" max="10774" width="3.28515625" style="1" customWidth="1"/>
    <col min="10775" max="10775" width="7" style="1" customWidth="1"/>
    <col min="10776" max="10776" width="0.85546875" style="1" customWidth="1"/>
    <col min="10777" max="10777" width="3.42578125" style="1" customWidth="1"/>
    <col min="10778" max="10778" width="3.85546875" style="1" customWidth="1"/>
    <col min="10779" max="10779" width="3.140625" style="1" customWidth="1"/>
    <col min="10780" max="10780" width="6.28515625" style="1" customWidth="1"/>
    <col min="10781" max="10781" width="0.85546875" style="1" customWidth="1"/>
    <col min="10782" max="10782" width="3.42578125" style="1" customWidth="1"/>
    <col min="10783" max="10783" width="5.5703125" style="1" customWidth="1"/>
    <col min="10784" max="10784" width="1.85546875" style="1" customWidth="1"/>
    <col min="10785" max="10785" width="3.140625" style="1" customWidth="1"/>
    <col min="10786" max="10786" width="1.42578125" style="1" customWidth="1"/>
    <col min="10787" max="10787" width="0.85546875" style="1" customWidth="1"/>
    <col min="10788" max="10788" width="3.42578125" style="1" customWidth="1"/>
    <col min="10789" max="10789" width="2" style="1" customWidth="1"/>
    <col min="10790" max="10790" width="2.85546875" style="1" customWidth="1"/>
    <col min="10791" max="10791" width="7.28515625" style="1" customWidth="1"/>
    <col min="10792" max="10792" width="3.42578125" style="1" customWidth="1"/>
    <col min="10793" max="10793" width="9.140625" style="1"/>
    <col min="10794" max="10794" width="9.5703125" style="1" customWidth="1"/>
    <col min="10795" max="11008" width="9.140625" style="1"/>
    <col min="11009" max="11009" width="3.7109375" style="1" customWidth="1"/>
    <col min="11010" max="11010" width="3.28515625" style="1" customWidth="1"/>
    <col min="11011" max="11011" width="0.85546875" style="1" customWidth="1"/>
    <col min="11012" max="11012" width="11.28515625" style="1" customWidth="1"/>
    <col min="11013" max="11014" width="3.85546875" style="1" customWidth="1"/>
    <col min="11015" max="11015" width="4.140625" style="1" customWidth="1"/>
    <col min="11016" max="11016" width="4" style="1" customWidth="1"/>
    <col min="11017" max="11017" width="3.85546875" style="1" customWidth="1"/>
    <col min="11018" max="11018" width="0.85546875" style="1" customWidth="1"/>
    <col min="11019" max="11019" width="3.42578125" style="1" customWidth="1"/>
    <col min="11020" max="11020" width="3" style="1" customWidth="1"/>
    <col min="11021" max="11021" width="1.7109375" style="1" customWidth="1"/>
    <col min="11022" max="11022" width="4.140625" style="1" customWidth="1"/>
    <col min="11023" max="11023" width="5.140625" style="1" customWidth="1"/>
    <col min="11024" max="11024" width="0.85546875" style="1" customWidth="1"/>
    <col min="11025" max="11025" width="3.42578125" style="1" customWidth="1"/>
    <col min="11026" max="11026" width="1" style="1" customWidth="1"/>
    <col min="11027" max="11027" width="1.7109375" style="1" customWidth="1"/>
    <col min="11028" max="11028" width="3.140625" style="1" customWidth="1"/>
    <col min="11029" max="11029" width="3.5703125" style="1" customWidth="1"/>
    <col min="11030" max="11030" width="3.28515625" style="1" customWidth="1"/>
    <col min="11031" max="11031" width="7" style="1" customWidth="1"/>
    <col min="11032" max="11032" width="0.85546875" style="1" customWidth="1"/>
    <col min="11033" max="11033" width="3.42578125" style="1" customWidth="1"/>
    <col min="11034" max="11034" width="3.85546875" style="1" customWidth="1"/>
    <col min="11035" max="11035" width="3.140625" style="1" customWidth="1"/>
    <col min="11036" max="11036" width="6.28515625" style="1" customWidth="1"/>
    <col min="11037" max="11037" width="0.85546875" style="1" customWidth="1"/>
    <col min="11038" max="11038" width="3.42578125" style="1" customWidth="1"/>
    <col min="11039" max="11039" width="5.5703125" style="1" customWidth="1"/>
    <col min="11040" max="11040" width="1.85546875" style="1" customWidth="1"/>
    <col min="11041" max="11041" width="3.140625" style="1" customWidth="1"/>
    <col min="11042" max="11042" width="1.42578125" style="1" customWidth="1"/>
    <col min="11043" max="11043" width="0.85546875" style="1" customWidth="1"/>
    <col min="11044" max="11044" width="3.42578125" style="1" customWidth="1"/>
    <col min="11045" max="11045" width="2" style="1" customWidth="1"/>
    <col min="11046" max="11046" width="2.85546875" style="1" customWidth="1"/>
    <col min="11047" max="11047" width="7.28515625" style="1" customWidth="1"/>
    <col min="11048" max="11048" width="3.42578125" style="1" customWidth="1"/>
    <col min="11049" max="11049" width="9.140625" style="1"/>
    <col min="11050" max="11050" width="9.5703125" style="1" customWidth="1"/>
    <col min="11051" max="11264" width="9.140625" style="1"/>
    <col min="11265" max="11265" width="3.7109375" style="1" customWidth="1"/>
    <col min="11266" max="11266" width="3.28515625" style="1" customWidth="1"/>
    <col min="11267" max="11267" width="0.85546875" style="1" customWidth="1"/>
    <col min="11268" max="11268" width="11.28515625" style="1" customWidth="1"/>
    <col min="11269" max="11270" width="3.85546875" style="1" customWidth="1"/>
    <col min="11271" max="11271" width="4.140625" style="1" customWidth="1"/>
    <col min="11272" max="11272" width="4" style="1" customWidth="1"/>
    <col min="11273" max="11273" width="3.85546875" style="1" customWidth="1"/>
    <col min="11274" max="11274" width="0.85546875" style="1" customWidth="1"/>
    <col min="11275" max="11275" width="3.42578125" style="1" customWidth="1"/>
    <col min="11276" max="11276" width="3" style="1" customWidth="1"/>
    <col min="11277" max="11277" width="1.7109375" style="1" customWidth="1"/>
    <col min="11278" max="11278" width="4.140625" style="1" customWidth="1"/>
    <col min="11279" max="11279" width="5.140625" style="1" customWidth="1"/>
    <col min="11280" max="11280" width="0.85546875" style="1" customWidth="1"/>
    <col min="11281" max="11281" width="3.42578125" style="1" customWidth="1"/>
    <col min="11282" max="11282" width="1" style="1" customWidth="1"/>
    <col min="11283" max="11283" width="1.7109375" style="1" customWidth="1"/>
    <col min="11284" max="11284" width="3.140625" style="1" customWidth="1"/>
    <col min="11285" max="11285" width="3.5703125" style="1" customWidth="1"/>
    <col min="11286" max="11286" width="3.28515625" style="1" customWidth="1"/>
    <col min="11287" max="11287" width="7" style="1" customWidth="1"/>
    <col min="11288" max="11288" width="0.85546875" style="1" customWidth="1"/>
    <col min="11289" max="11289" width="3.42578125" style="1" customWidth="1"/>
    <col min="11290" max="11290" width="3.85546875" style="1" customWidth="1"/>
    <col min="11291" max="11291" width="3.140625" style="1" customWidth="1"/>
    <col min="11292" max="11292" width="6.28515625" style="1" customWidth="1"/>
    <col min="11293" max="11293" width="0.85546875" style="1" customWidth="1"/>
    <col min="11294" max="11294" width="3.42578125" style="1" customWidth="1"/>
    <col min="11295" max="11295" width="5.5703125" style="1" customWidth="1"/>
    <col min="11296" max="11296" width="1.85546875" style="1" customWidth="1"/>
    <col min="11297" max="11297" width="3.140625" style="1" customWidth="1"/>
    <col min="11298" max="11298" width="1.42578125" style="1" customWidth="1"/>
    <col min="11299" max="11299" width="0.85546875" style="1" customWidth="1"/>
    <col min="11300" max="11300" width="3.42578125" style="1" customWidth="1"/>
    <col min="11301" max="11301" width="2" style="1" customWidth="1"/>
    <col min="11302" max="11302" width="2.85546875" style="1" customWidth="1"/>
    <col min="11303" max="11303" width="7.28515625" style="1" customWidth="1"/>
    <col min="11304" max="11304" width="3.42578125" style="1" customWidth="1"/>
    <col min="11305" max="11305" width="9.140625" style="1"/>
    <col min="11306" max="11306" width="9.5703125" style="1" customWidth="1"/>
    <col min="11307" max="11520" width="9.140625" style="1"/>
    <col min="11521" max="11521" width="3.7109375" style="1" customWidth="1"/>
    <col min="11522" max="11522" width="3.28515625" style="1" customWidth="1"/>
    <col min="11523" max="11523" width="0.85546875" style="1" customWidth="1"/>
    <col min="11524" max="11524" width="11.28515625" style="1" customWidth="1"/>
    <col min="11525" max="11526" width="3.85546875" style="1" customWidth="1"/>
    <col min="11527" max="11527" width="4.140625" style="1" customWidth="1"/>
    <col min="11528" max="11528" width="4" style="1" customWidth="1"/>
    <col min="11529" max="11529" width="3.85546875" style="1" customWidth="1"/>
    <col min="11530" max="11530" width="0.85546875" style="1" customWidth="1"/>
    <col min="11531" max="11531" width="3.42578125" style="1" customWidth="1"/>
    <col min="11532" max="11532" width="3" style="1" customWidth="1"/>
    <col min="11533" max="11533" width="1.7109375" style="1" customWidth="1"/>
    <col min="11534" max="11534" width="4.140625" style="1" customWidth="1"/>
    <col min="11535" max="11535" width="5.140625" style="1" customWidth="1"/>
    <col min="11536" max="11536" width="0.85546875" style="1" customWidth="1"/>
    <col min="11537" max="11537" width="3.42578125" style="1" customWidth="1"/>
    <col min="11538" max="11538" width="1" style="1" customWidth="1"/>
    <col min="11539" max="11539" width="1.7109375" style="1" customWidth="1"/>
    <col min="11540" max="11540" width="3.140625" style="1" customWidth="1"/>
    <col min="11541" max="11541" width="3.5703125" style="1" customWidth="1"/>
    <col min="11542" max="11542" width="3.28515625" style="1" customWidth="1"/>
    <col min="11543" max="11543" width="7" style="1" customWidth="1"/>
    <col min="11544" max="11544" width="0.85546875" style="1" customWidth="1"/>
    <col min="11545" max="11545" width="3.42578125" style="1" customWidth="1"/>
    <col min="11546" max="11546" width="3.85546875" style="1" customWidth="1"/>
    <col min="11547" max="11547" width="3.140625" style="1" customWidth="1"/>
    <col min="11548" max="11548" width="6.28515625" style="1" customWidth="1"/>
    <col min="11549" max="11549" width="0.85546875" style="1" customWidth="1"/>
    <col min="11550" max="11550" width="3.42578125" style="1" customWidth="1"/>
    <col min="11551" max="11551" width="5.5703125" style="1" customWidth="1"/>
    <col min="11552" max="11552" width="1.85546875" style="1" customWidth="1"/>
    <col min="11553" max="11553" width="3.140625" style="1" customWidth="1"/>
    <col min="11554" max="11554" width="1.42578125" style="1" customWidth="1"/>
    <col min="11555" max="11555" width="0.85546875" style="1" customWidth="1"/>
    <col min="11556" max="11556" width="3.42578125" style="1" customWidth="1"/>
    <col min="11557" max="11557" width="2" style="1" customWidth="1"/>
    <col min="11558" max="11558" width="2.85546875" style="1" customWidth="1"/>
    <col min="11559" max="11559" width="7.28515625" style="1" customWidth="1"/>
    <col min="11560" max="11560" width="3.42578125" style="1" customWidth="1"/>
    <col min="11561" max="11561" width="9.140625" style="1"/>
    <col min="11562" max="11562" width="9.5703125" style="1" customWidth="1"/>
    <col min="11563" max="11776" width="9.140625" style="1"/>
    <col min="11777" max="11777" width="3.7109375" style="1" customWidth="1"/>
    <col min="11778" max="11778" width="3.28515625" style="1" customWidth="1"/>
    <col min="11779" max="11779" width="0.85546875" style="1" customWidth="1"/>
    <col min="11780" max="11780" width="11.28515625" style="1" customWidth="1"/>
    <col min="11781" max="11782" width="3.85546875" style="1" customWidth="1"/>
    <col min="11783" max="11783" width="4.140625" style="1" customWidth="1"/>
    <col min="11784" max="11784" width="4" style="1" customWidth="1"/>
    <col min="11785" max="11785" width="3.85546875" style="1" customWidth="1"/>
    <col min="11786" max="11786" width="0.85546875" style="1" customWidth="1"/>
    <col min="11787" max="11787" width="3.42578125" style="1" customWidth="1"/>
    <col min="11788" max="11788" width="3" style="1" customWidth="1"/>
    <col min="11789" max="11789" width="1.7109375" style="1" customWidth="1"/>
    <col min="11790" max="11790" width="4.140625" style="1" customWidth="1"/>
    <col min="11791" max="11791" width="5.140625" style="1" customWidth="1"/>
    <col min="11792" max="11792" width="0.85546875" style="1" customWidth="1"/>
    <col min="11793" max="11793" width="3.42578125" style="1" customWidth="1"/>
    <col min="11794" max="11794" width="1" style="1" customWidth="1"/>
    <col min="11795" max="11795" width="1.7109375" style="1" customWidth="1"/>
    <col min="11796" max="11796" width="3.140625" style="1" customWidth="1"/>
    <col min="11797" max="11797" width="3.5703125" style="1" customWidth="1"/>
    <col min="11798" max="11798" width="3.28515625" style="1" customWidth="1"/>
    <col min="11799" max="11799" width="7" style="1" customWidth="1"/>
    <col min="11800" max="11800" width="0.85546875" style="1" customWidth="1"/>
    <col min="11801" max="11801" width="3.42578125" style="1" customWidth="1"/>
    <col min="11802" max="11802" width="3.85546875" style="1" customWidth="1"/>
    <col min="11803" max="11803" width="3.140625" style="1" customWidth="1"/>
    <col min="11804" max="11804" width="6.28515625" style="1" customWidth="1"/>
    <col min="11805" max="11805" width="0.85546875" style="1" customWidth="1"/>
    <col min="11806" max="11806" width="3.42578125" style="1" customWidth="1"/>
    <col min="11807" max="11807" width="5.5703125" style="1" customWidth="1"/>
    <col min="11808" max="11808" width="1.85546875" style="1" customWidth="1"/>
    <col min="11809" max="11809" width="3.140625" style="1" customWidth="1"/>
    <col min="11810" max="11810" width="1.42578125" style="1" customWidth="1"/>
    <col min="11811" max="11811" width="0.85546875" style="1" customWidth="1"/>
    <col min="11812" max="11812" width="3.42578125" style="1" customWidth="1"/>
    <col min="11813" max="11813" width="2" style="1" customWidth="1"/>
    <col min="11814" max="11814" width="2.85546875" style="1" customWidth="1"/>
    <col min="11815" max="11815" width="7.28515625" style="1" customWidth="1"/>
    <col min="11816" max="11816" width="3.42578125" style="1" customWidth="1"/>
    <col min="11817" max="11817" width="9.140625" style="1"/>
    <col min="11818" max="11818" width="9.5703125" style="1" customWidth="1"/>
    <col min="11819" max="12032" width="9.140625" style="1"/>
    <col min="12033" max="12033" width="3.7109375" style="1" customWidth="1"/>
    <col min="12034" max="12034" width="3.28515625" style="1" customWidth="1"/>
    <col min="12035" max="12035" width="0.85546875" style="1" customWidth="1"/>
    <col min="12036" max="12036" width="11.28515625" style="1" customWidth="1"/>
    <col min="12037" max="12038" width="3.85546875" style="1" customWidth="1"/>
    <col min="12039" max="12039" width="4.140625" style="1" customWidth="1"/>
    <col min="12040" max="12040" width="4" style="1" customWidth="1"/>
    <col min="12041" max="12041" width="3.85546875" style="1" customWidth="1"/>
    <col min="12042" max="12042" width="0.85546875" style="1" customWidth="1"/>
    <col min="12043" max="12043" width="3.42578125" style="1" customWidth="1"/>
    <col min="12044" max="12044" width="3" style="1" customWidth="1"/>
    <col min="12045" max="12045" width="1.7109375" style="1" customWidth="1"/>
    <col min="12046" max="12046" width="4.140625" style="1" customWidth="1"/>
    <col min="12047" max="12047" width="5.140625" style="1" customWidth="1"/>
    <col min="12048" max="12048" width="0.85546875" style="1" customWidth="1"/>
    <col min="12049" max="12049" width="3.42578125" style="1" customWidth="1"/>
    <col min="12050" max="12050" width="1" style="1" customWidth="1"/>
    <col min="12051" max="12051" width="1.7109375" style="1" customWidth="1"/>
    <col min="12052" max="12052" width="3.140625" style="1" customWidth="1"/>
    <col min="12053" max="12053" width="3.5703125" style="1" customWidth="1"/>
    <col min="12054" max="12054" width="3.28515625" style="1" customWidth="1"/>
    <col min="12055" max="12055" width="7" style="1" customWidth="1"/>
    <col min="12056" max="12056" width="0.85546875" style="1" customWidth="1"/>
    <col min="12057" max="12057" width="3.42578125" style="1" customWidth="1"/>
    <col min="12058" max="12058" width="3.85546875" style="1" customWidth="1"/>
    <col min="12059" max="12059" width="3.140625" style="1" customWidth="1"/>
    <col min="12060" max="12060" width="6.28515625" style="1" customWidth="1"/>
    <col min="12061" max="12061" width="0.85546875" style="1" customWidth="1"/>
    <col min="12062" max="12062" width="3.42578125" style="1" customWidth="1"/>
    <col min="12063" max="12063" width="5.5703125" style="1" customWidth="1"/>
    <col min="12064" max="12064" width="1.85546875" style="1" customWidth="1"/>
    <col min="12065" max="12065" width="3.140625" style="1" customWidth="1"/>
    <col min="12066" max="12066" width="1.42578125" style="1" customWidth="1"/>
    <col min="12067" max="12067" width="0.85546875" style="1" customWidth="1"/>
    <col min="12068" max="12068" width="3.42578125" style="1" customWidth="1"/>
    <col min="12069" max="12069" width="2" style="1" customWidth="1"/>
    <col min="12070" max="12070" width="2.85546875" style="1" customWidth="1"/>
    <col min="12071" max="12071" width="7.28515625" style="1" customWidth="1"/>
    <col min="12072" max="12072" width="3.42578125" style="1" customWidth="1"/>
    <col min="12073" max="12073" width="9.140625" style="1"/>
    <col min="12074" max="12074" width="9.5703125" style="1" customWidth="1"/>
    <col min="12075" max="12288" width="9.140625" style="1"/>
    <col min="12289" max="12289" width="3.7109375" style="1" customWidth="1"/>
    <col min="12290" max="12290" width="3.28515625" style="1" customWidth="1"/>
    <col min="12291" max="12291" width="0.85546875" style="1" customWidth="1"/>
    <col min="12292" max="12292" width="11.28515625" style="1" customWidth="1"/>
    <col min="12293" max="12294" width="3.85546875" style="1" customWidth="1"/>
    <col min="12295" max="12295" width="4.140625" style="1" customWidth="1"/>
    <col min="12296" max="12296" width="4" style="1" customWidth="1"/>
    <col min="12297" max="12297" width="3.85546875" style="1" customWidth="1"/>
    <col min="12298" max="12298" width="0.85546875" style="1" customWidth="1"/>
    <col min="12299" max="12299" width="3.42578125" style="1" customWidth="1"/>
    <col min="12300" max="12300" width="3" style="1" customWidth="1"/>
    <col min="12301" max="12301" width="1.7109375" style="1" customWidth="1"/>
    <col min="12302" max="12302" width="4.140625" style="1" customWidth="1"/>
    <col min="12303" max="12303" width="5.140625" style="1" customWidth="1"/>
    <col min="12304" max="12304" width="0.85546875" style="1" customWidth="1"/>
    <col min="12305" max="12305" width="3.42578125" style="1" customWidth="1"/>
    <col min="12306" max="12306" width="1" style="1" customWidth="1"/>
    <col min="12307" max="12307" width="1.7109375" style="1" customWidth="1"/>
    <col min="12308" max="12308" width="3.140625" style="1" customWidth="1"/>
    <col min="12309" max="12309" width="3.5703125" style="1" customWidth="1"/>
    <col min="12310" max="12310" width="3.28515625" style="1" customWidth="1"/>
    <col min="12311" max="12311" width="7" style="1" customWidth="1"/>
    <col min="12312" max="12312" width="0.85546875" style="1" customWidth="1"/>
    <col min="12313" max="12313" width="3.42578125" style="1" customWidth="1"/>
    <col min="12314" max="12314" width="3.85546875" style="1" customWidth="1"/>
    <col min="12315" max="12315" width="3.140625" style="1" customWidth="1"/>
    <col min="12316" max="12316" width="6.28515625" style="1" customWidth="1"/>
    <col min="12317" max="12317" width="0.85546875" style="1" customWidth="1"/>
    <col min="12318" max="12318" width="3.42578125" style="1" customWidth="1"/>
    <col min="12319" max="12319" width="5.5703125" style="1" customWidth="1"/>
    <col min="12320" max="12320" width="1.85546875" style="1" customWidth="1"/>
    <col min="12321" max="12321" width="3.140625" style="1" customWidth="1"/>
    <col min="12322" max="12322" width="1.42578125" style="1" customWidth="1"/>
    <col min="12323" max="12323" width="0.85546875" style="1" customWidth="1"/>
    <col min="12324" max="12324" width="3.42578125" style="1" customWidth="1"/>
    <col min="12325" max="12325" width="2" style="1" customWidth="1"/>
    <col min="12326" max="12326" width="2.85546875" style="1" customWidth="1"/>
    <col min="12327" max="12327" width="7.28515625" style="1" customWidth="1"/>
    <col min="12328" max="12328" width="3.42578125" style="1" customWidth="1"/>
    <col min="12329" max="12329" width="9.140625" style="1"/>
    <col min="12330" max="12330" width="9.5703125" style="1" customWidth="1"/>
    <col min="12331" max="12544" width="9.140625" style="1"/>
    <col min="12545" max="12545" width="3.7109375" style="1" customWidth="1"/>
    <col min="12546" max="12546" width="3.28515625" style="1" customWidth="1"/>
    <col min="12547" max="12547" width="0.85546875" style="1" customWidth="1"/>
    <col min="12548" max="12548" width="11.28515625" style="1" customWidth="1"/>
    <col min="12549" max="12550" width="3.85546875" style="1" customWidth="1"/>
    <col min="12551" max="12551" width="4.140625" style="1" customWidth="1"/>
    <col min="12552" max="12552" width="4" style="1" customWidth="1"/>
    <col min="12553" max="12553" width="3.85546875" style="1" customWidth="1"/>
    <col min="12554" max="12554" width="0.85546875" style="1" customWidth="1"/>
    <col min="12555" max="12555" width="3.42578125" style="1" customWidth="1"/>
    <col min="12556" max="12556" width="3" style="1" customWidth="1"/>
    <col min="12557" max="12557" width="1.7109375" style="1" customWidth="1"/>
    <col min="12558" max="12558" width="4.140625" style="1" customWidth="1"/>
    <col min="12559" max="12559" width="5.140625" style="1" customWidth="1"/>
    <col min="12560" max="12560" width="0.85546875" style="1" customWidth="1"/>
    <col min="12561" max="12561" width="3.42578125" style="1" customWidth="1"/>
    <col min="12562" max="12562" width="1" style="1" customWidth="1"/>
    <col min="12563" max="12563" width="1.7109375" style="1" customWidth="1"/>
    <col min="12564" max="12564" width="3.140625" style="1" customWidth="1"/>
    <col min="12565" max="12565" width="3.5703125" style="1" customWidth="1"/>
    <col min="12566" max="12566" width="3.28515625" style="1" customWidth="1"/>
    <col min="12567" max="12567" width="7" style="1" customWidth="1"/>
    <col min="12568" max="12568" width="0.85546875" style="1" customWidth="1"/>
    <col min="12569" max="12569" width="3.42578125" style="1" customWidth="1"/>
    <col min="12570" max="12570" width="3.85546875" style="1" customWidth="1"/>
    <col min="12571" max="12571" width="3.140625" style="1" customWidth="1"/>
    <col min="12572" max="12572" width="6.28515625" style="1" customWidth="1"/>
    <col min="12573" max="12573" width="0.85546875" style="1" customWidth="1"/>
    <col min="12574" max="12574" width="3.42578125" style="1" customWidth="1"/>
    <col min="12575" max="12575" width="5.5703125" style="1" customWidth="1"/>
    <col min="12576" max="12576" width="1.85546875" style="1" customWidth="1"/>
    <col min="12577" max="12577" width="3.140625" style="1" customWidth="1"/>
    <col min="12578" max="12578" width="1.42578125" style="1" customWidth="1"/>
    <col min="12579" max="12579" width="0.85546875" style="1" customWidth="1"/>
    <col min="12580" max="12580" width="3.42578125" style="1" customWidth="1"/>
    <col min="12581" max="12581" width="2" style="1" customWidth="1"/>
    <col min="12582" max="12582" width="2.85546875" style="1" customWidth="1"/>
    <col min="12583" max="12583" width="7.28515625" style="1" customWidth="1"/>
    <col min="12584" max="12584" width="3.42578125" style="1" customWidth="1"/>
    <col min="12585" max="12585" width="9.140625" style="1"/>
    <col min="12586" max="12586" width="9.5703125" style="1" customWidth="1"/>
    <col min="12587" max="12800" width="9.140625" style="1"/>
    <col min="12801" max="12801" width="3.7109375" style="1" customWidth="1"/>
    <col min="12802" max="12802" width="3.28515625" style="1" customWidth="1"/>
    <col min="12803" max="12803" width="0.85546875" style="1" customWidth="1"/>
    <col min="12804" max="12804" width="11.28515625" style="1" customWidth="1"/>
    <col min="12805" max="12806" width="3.85546875" style="1" customWidth="1"/>
    <col min="12807" max="12807" width="4.140625" style="1" customWidth="1"/>
    <col min="12808" max="12808" width="4" style="1" customWidth="1"/>
    <col min="12809" max="12809" width="3.85546875" style="1" customWidth="1"/>
    <col min="12810" max="12810" width="0.85546875" style="1" customWidth="1"/>
    <col min="12811" max="12811" width="3.42578125" style="1" customWidth="1"/>
    <col min="12812" max="12812" width="3" style="1" customWidth="1"/>
    <col min="12813" max="12813" width="1.7109375" style="1" customWidth="1"/>
    <col min="12814" max="12814" width="4.140625" style="1" customWidth="1"/>
    <col min="12815" max="12815" width="5.140625" style="1" customWidth="1"/>
    <col min="12816" max="12816" width="0.85546875" style="1" customWidth="1"/>
    <col min="12817" max="12817" width="3.42578125" style="1" customWidth="1"/>
    <col min="12818" max="12818" width="1" style="1" customWidth="1"/>
    <col min="12819" max="12819" width="1.7109375" style="1" customWidth="1"/>
    <col min="12820" max="12820" width="3.140625" style="1" customWidth="1"/>
    <col min="12821" max="12821" width="3.5703125" style="1" customWidth="1"/>
    <col min="12822" max="12822" width="3.28515625" style="1" customWidth="1"/>
    <col min="12823" max="12823" width="7" style="1" customWidth="1"/>
    <col min="12824" max="12824" width="0.85546875" style="1" customWidth="1"/>
    <col min="12825" max="12825" width="3.42578125" style="1" customWidth="1"/>
    <col min="12826" max="12826" width="3.85546875" style="1" customWidth="1"/>
    <col min="12827" max="12827" width="3.140625" style="1" customWidth="1"/>
    <col min="12828" max="12828" width="6.28515625" style="1" customWidth="1"/>
    <col min="12829" max="12829" width="0.85546875" style="1" customWidth="1"/>
    <col min="12830" max="12830" width="3.42578125" style="1" customWidth="1"/>
    <col min="12831" max="12831" width="5.5703125" style="1" customWidth="1"/>
    <col min="12832" max="12832" width="1.85546875" style="1" customWidth="1"/>
    <col min="12833" max="12833" width="3.140625" style="1" customWidth="1"/>
    <col min="12834" max="12834" width="1.42578125" style="1" customWidth="1"/>
    <col min="12835" max="12835" width="0.85546875" style="1" customWidth="1"/>
    <col min="12836" max="12836" width="3.42578125" style="1" customWidth="1"/>
    <col min="12837" max="12837" width="2" style="1" customWidth="1"/>
    <col min="12838" max="12838" width="2.85546875" style="1" customWidth="1"/>
    <col min="12839" max="12839" width="7.28515625" style="1" customWidth="1"/>
    <col min="12840" max="12840" width="3.42578125" style="1" customWidth="1"/>
    <col min="12841" max="12841" width="9.140625" style="1"/>
    <col min="12842" max="12842" width="9.5703125" style="1" customWidth="1"/>
    <col min="12843" max="13056" width="9.140625" style="1"/>
    <col min="13057" max="13057" width="3.7109375" style="1" customWidth="1"/>
    <col min="13058" max="13058" width="3.28515625" style="1" customWidth="1"/>
    <col min="13059" max="13059" width="0.85546875" style="1" customWidth="1"/>
    <col min="13060" max="13060" width="11.28515625" style="1" customWidth="1"/>
    <col min="13061" max="13062" width="3.85546875" style="1" customWidth="1"/>
    <col min="13063" max="13063" width="4.140625" style="1" customWidth="1"/>
    <col min="13064" max="13064" width="4" style="1" customWidth="1"/>
    <col min="13065" max="13065" width="3.85546875" style="1" customWidth="1"/>
    <col min="13066" max="13066" width="0.85546875" style="1" customWidth="1"/>
    <col min="13067" max="13067" width="3.42578125" style="1" customWidth="1"/>
    <col min="13068" max="13068" width="3" style="1" customWidth="1"/>
    <col min="13069" max="13069" width="1.7109375" style="1" customWidth="1"/>
    <col min="13070" max="13070" width="4.140625" style="1" customWidth="1"/>
    <col min="13071" max="13071" width="5.140625" style="1" customWidth="1"/>
    <col min="13072" max="13072" width="0.85546875" style="1" customWidth="1"/>
    <col min="13073" max="13073" width="3.42578125" style="1" customWidth="1"/>
    <col min="13074" max="13074" width="1" style="1" customWidth="1"/>
    <col min="13075" max="13075" width="1.7109375" style="1" customWidth="1"/>
    <col min="13076" max="13076" width="3.140625" style="1" customWidth="1"/>
    <col min="13077" max="13077" width="3.5703125" style="1" customWidth="1"/>
    <col min="13078" max="13078" width="3.28515625" style="1" customWidth="1"/>
    <col min="13079" max="13079" width="7" style="1" customWidth="1"/>
    <col min="13080" max="13080" width="0.85546875" style="1" customWidth="1"/>
    <col min="13081" max="13081" width="3.42578125" style="1" customWidth="1"/>
    <col min="13082" max="13082" width="3.85546875" style="1" customWidth="1"/>
    <col min="13083" max="13083" width="3.140625" style="1" customWidth="1"/>
    <col min="13084" max="13084" width="6.28515625" style="1" customWidth="1"/>
    <col min="13085" max="13085" width="0.85546875" style="1" customWidth="1"/>
    <col min="13086" max="13086" width="3.42578125" style="1" customWidth="1"/>
    <col min="13087" max="13087" width="5.5703125" style="1" customWidth="1"/>
    <col min="13088" max="13088" width="1.85546875" style="1" customWidth="1"/>
    <col min="13089" max="13089" width="3.140625" style="1" customWidth="1"/>
    <col min="13090" max="13090" width="1.42578125" style="1" customWidth="1"/>
    <col min="13091" max="13091" width="0.85546875" style="1" customWidth="1"/>
    <col min="13092" max="13092" width="3.42578125" style="1" customWidth="1"/>
    <col min="13093" max="13093" width="2" style="1" customWidth="1"/>
    <col min="13094" max="13094" width="2.85546875" style="1" customWidth="1"/>
    <col min="13095" max="13095" width="7.28515625" style="1" customWidth="1"/>
    <col min="13096" max="13096" width="3.42578125" style="1" customWidth="1"/>
    <col min="13097" max="13097" width="9.140625" style="1"/>
    <col min="13098" max="13098" width="9.5703125" style="1" customWidth="1"/>
    <col min="13099" max="13312" width="9.140625" style="1"/>
    <col min="13313" max="13313" width="3.7109375" style="1" customWidth="1"/>
    <col min="13314" max="13314" width="3.28515625" style="1" customWidth="1"/>
    <col min="13315" max="13315" width="0.85546875" style="1" customWidth="1"/>
    <col min="13316" max="13316" width="11.28515625" style="1" customWidth="1"/>
    <col min="13317" max="13318" width="3.85546875" style="1" customWidth="1"/>
    <col min="13319" max="13319" width="4.140625" style="1" customWidth="1"/>
    <col min="13320" max="13320" width="4" style="1" customWidth="1"/>
    <col min="13321" max="13321" width="3.85546875" style="1" customWidth="1"/>
    <col min="13322" max="13322" width="0.85546875" style="1" customWidth="1"/>
    <col min="13323" max="13323" width="3.42578125" style="1" customWidth="1"/>
    <col min="13324" max="13324" width="3" style="1" customWidth="1"/>
    <col min="13325" max="13325" width="1.7109375" style="1" customWidth="1"/>
    <col min="13326" max="13326" width="4.140625" style="1" customWidth="1"/>
    <col min="13327" max="13327" width="5.140625" style="1" customWidth="1"/>
    <col min="13328" max="13328" width="0.85546875" style="1" customWidth="1"/>
    <col min="13329" max="13329" width="3.42578125" style="1" customWidth="1"/>
    <col min="13330" max="13330" width="1" style="1" customWidth="1"/>
    <col min="13331" max="13331" width="1.7109375" style="1" customWidth="1"/>
    <col min="13332" max="13332" width="3.140625" style="1" customWidth="1"/>
    <col min="13333" max="13333" width="3.5703125" style="1" customWidth="1"/>
    <col min="13334" max="13334" width="3.28515625" style="1" customWidth="1"/>
    <col min="13335" max="13335" width="7" style="1" customWidth="1"/>
    <col min="13336" max="13336" width="0.85546875" style="1" customWidth="1"/>
    <col min="13337" max="13337" width="3.42578125" style="1" customWidth="1"/>
    <col min="13338" max="13338" width="3.85546875" style="1" customWidth="1"/>
    <col min="13339" max="13339" width="3.140625" style="1" customWidth="1"/>
    <col min="13340" max="13340" width="6.28515625" style="1" customWidth="1"/>
    <col min="13341" max="13341" width="0.85546875" style="1" customWidth="1"/>
    <col min="13342" max="13342" width="3.42578125" style="1" customWidth="1"/>
    <col min="13343" max="13343" width="5.5703125" style="1" customWidth="1"/>
    <col min="13344" max="13344" width="1.85546875" style="1" customWidth="1"/>
    <col min="13345" max="13345" width="3.140625" style="1" customWidth="1"/>
    <col min="13346" max="13346" width="1.42578125" style="1" customWidth="1"/>
    <col min="13347" max="13347" width="0.85546875" style="1" customWidth="1"/>
    <col min="13348" max="13348" width="3.42578125" style="1" customWidth="1"/>
    <col min="13349" max="13349" width="2" style="1" customWidth="1"/>
    <col min="13350" max="13350" width="2.85546875" style="1" customWidth="1"/>
    <col min="13351" max="13351" width="7.28515625" style="1" customWidth="1"/>
    <col min="13352" max="13352" width="3.42578125" style="1" customWidth="1"/>
    <col min="13353" max="13353" width="9.140625" style="1"/>
    <col min="13354" max="13354" width="9.5703125" style="1" customWidth="1"/>
    <col min="13355" max="13568" width="9.140625" style="1"/>
    <col min="13569" max="13569" width="3.7109375" style="1" customWidth="1"/>
    <col min="13570" max="13570" width="3.28515625" style="1" customWidth="1"/>
    <col min="13571" max="13571" width="0.85546875" style="1" customWidth="1"/>
    <col min="13572" max="13572" width="11.28515625" style="1" customWidth="1"/>
    <col min="13573" max="13574" width="3.85546875" style="1" customWidth="1"/>
    <col min="13575" max="13575" width="4.140625" style="1" customWidth="1"/>
    <col min="13576" max="13576" width="4" style="1" customWidth="1"/>
    <col min="13577" max="13577" width="3.85546875" style="1" customWidth="1"/>
    <col min="13578" max="13578" width="0.85546875" style="1" customWidth="1"/>
    <col min="13579" max="13579" width="3.42578125" style="1" customWidth="1"/>
    <col min="13580" max="13580" width="3" style="1" customWidth="1"/>
    <col min="13581" max="13581" width="1.7109375" style="1" customWidth="1"/>
    <col min="13582" max="13582" width="4.140625" style="1" customWidth="1"/>
    <col min="13583" max="13583" width="5.140625" style="1" customWidth="1"/>
    <col min="13584" max="13584" width="0.85546875" style="1" customWidth="1"/>
    <col min="13585" max="13585" width="3.42578125" style="1" customWidth="1"/>
    <col min="13586" max="13586" width="1" style="1" customWidth="1"/>
    <col min="13587" max="13587" width="1.7109375" style="1" customWidth="1"/>
    <col min="13588" max="13588" width="3.140625" style="1" customWidth="1"/>
    <col min="13589" max="13589" width="3.5703125" style="1" customWidth="1"/>
    <col min="13590" max="13590" width="3.28515625" style="1" customWidth="1"/>
    <col min="13591" max="13591" width="7" style="1" customWidth="1"/>
    <col min="13592" max="13592" width="0.85546875" style="1" customWidth="1"/>
    <col min="13593" max="13593" width="3.42578125" style="1" customWidth="1"/>
    <col min="13594" max="13594" width="3.85546875" style="1" customWidth="1"/>
    <col min="13595" max="13595" width="3.140625" style="1" customWidth="1"/>
    <col min="13596" max="13596" width="6.28515625" style="1" customWidth="1"/>
    <col min="13597" max="13597" width="0.85546875" style="1" customWidth="1"/>
    <col min="13598" max="13598" width="3.42578125" style="1" customWidth="1"/>
    <col min="13599" max="13599" width="5.5703125" style="1" customWidth="1"/>
    <col min="13600" max="13600" width="1.85546875" style="1" customWidth="1"/>
    <col min="13601" max="13601" width="3.140625" style="1" customWidth="1"/>
    <col min="13602" max="13602" width="1.42578125" style="1" customWidth="1"/>
    <col min="13603" max="13603" width="0.85546875" style="1" customWidth="1"/>
    <col min="13604" max="13604" width="3.42578125" style="1" customWidth="1"/>
    <col min="13605" max="13605" width="2" style="1" customWidth="1"/>
    <col min="13606" max="13606" width="2.85546875" style="1" customWidth="1"/>
    <col min="13607" max="13607" width="7.28515625" style="1" customWidth="1"/>
    <col min="13608" max="13608" width="3.42578125" style="1" customWidth="1"/>
    <col min="13609" max="13609" width="9.140625" style="1"/>
    <col min="13610" max="13610" width="9.5703125" style="1" customWidth="1"/>
    <col min="13611" max="13824" width="9.140625" style="1"/>
    <col min="13825" max="13825" width="3.7109375" style="1" customWidth="1"/>
    <col min="13826" max="13826" width="3.28515625" style="1" customWidth="1"/>
    <col min="13827" max="13827" width="0.85546875" style="1" customWidth="1"/>
    <col min="13828" max="13828" width="11.28515625" style="1" customWidth="1"/>
    <col min="13829" max="13830" width="3.85546875" style="1" customWidth="1"/>
    <col min="13831" max="13831" width="4.140625" style="1" customWidth="1"/>
    <col min="13832" max="13832" width="4" style="1" customWidth="1"/>
    <col min="13833" max="13833" width="3.85546875" style="1" customWidth="1"/>
    <col min="13834" max="13834" width="0.85546875" style="1" customWidth="1"/>
    <col min="13835" max="13835" width="3.42578125" style="1" customWidth="1"/>
    <col min="13836" max="13836" width="3" style="1" customWidth="1"/>
    <col min="13837" max="13837" width="1.7109375" style="1" customWidth="1"/>
    <col min="13838" max="13838" width="4.140625" style="1" customWidth="1"/>
    <col min="13839" max="13839" width="5.140625" style="1" customWidth="1"/>
    <col min="13840" max="13840" width="0.85546875" style="1" customWidth="1"/>
    <col min="13841" max="13841" width="3.42578125" style="1" customWidth="1"/>
    <col min="13842" max="13842" width="1" style="1" customWidth="1"/>
    <col min="13843" max="13843" width="1.7109375" style="1" customWidth="1"/>
    <col min="13844" max="13844" width="3.140625" style="1" customWidth="1"/>
    <col min="13845" max="13845" width="3.5703125" style="1" customWidth="1"/>
    <col min="13846" max="13846" width="3.28515625" style="1" customWidth="1"/>
    <col min="13847" max="13847" width="7" style="1" customWidth="1"/>
    <col min="13848" max="13848" width="0.85546875" style="1" customWidth="1"/>
    <col min="13849" max="13849" width="3.42578125" style="1" customWidth="1"/>
    <col min="13850" max="13850" width="3.85546875" style="1" customWidth="1"/>
    <col min="13851" max="13851" width="3.140625" style="1" customWidth="1"/>
    <col min="13852" max="13852" width="6.28515625" style="1" customWidth="1"/>
    <col min="13853" max="13853" width="0.85546875" style="1" customWidth="1"/>
    <col min="13854" max="13854" width="3.42578125" style="1" customWidth="1"/>
    <col min="13855" max="13855" width="5.5703125" style="1" customWidth="1"/>
    <col min="13856" max="13856" width="1.85546875" style="1" customWidth="1"/>
    <col min="13857" max="13857" width="3.140625" style="1" customWidth="1"/>
    <col min="13858" max="13858" width="1.42578125" style="1" customWidth="1"/>
    <col min="13859" max="13859" width="0.85546875" style="1" customWidth="1"/>
    <col min="13860" max="13860" width="3.42578125" style="1" customWidth="1"/>
    <col min="13861" max="13861" width="2" style="1" customWidth="1"/>
    <col min="13862" max="13862" width="2.85546875" style="1" customWidth="1"/>
    <col min="13863" max="13863" width="7.28515625" style="1" customWidth="1"/>
    <col min="13864" max="13864" width="3.42578125" style="1" customWidth="1"/>
    <col min="13865" max="13865" width="9.140625" style="1"/>
    <col min="13866" max="13866" width="9.5703125" style="1" customWidth="1"/>
    <col min="13867" max="14080" width="9.140625" style="1"/>
    <col min="14081" max="14081" width="3.7109375" style="1" customWidth="1"/>
    <col min="14082" max="14082" width="3.28515625" style="1" customWidth="1"/>
    <col min="14083" max="14083" width="0.85546875" style="1" customWidth="1"/>
    <col min="14084" max="14084" width="11.28515625" style="1" customWidth="1"/>
    <col min="14085" max="14086" width="3.85546875" style="1" customWidth="1"/>
    <col min="14087" max="14087" width="4.140625" style="1" customWidth="1"/>
    <col min="14088" max="14088" width="4" style="1" customWidth="1"/>
    <col min="14089" max="14089" width="3.85546875" style="1" customWidth="1"/>
    <col min="14090" max="14090" width="0.85546875" style="1" customWidth="1"/>
    <col min="14091" max="14091" width="3.42578125" style="1" customWidth="1"/>
    <col min="14092" max="14092" width="3" style="1" customWidth="1"/>
    <col min="14093" max="14093" width="1.7109375" style="1" customWidth="1"/>
    <col min="14094" max="14094" width="4.140625" style="1" customWidth="1"/>
    <col min="14095" max="14095" width="5.140625" style="1" customWidth="1"/>
    <col min="14096" max="14096" width="0.85546875" style="1" customWidth="1"/>
    <col min="14097" max="14097" width="3.42578125" style="1" customWidth="1"/>
    <col min="14098" max="14098" width="1" style="1" customWidth="1"/>
    <col min="14099" max="14099" width="1.7109375" style="1" customWidth="1"/>
    <col min="14100" max="14100" width="3.140625" style="1" customWidth="1"/>
    <col min="14101" max="14101" width="3.5703125" style="1" customWidth="1"/>
    <col min="14102" max="14102" width="3.28515625" style="1" customWidth="1"/>
    <col min="14103" max="14103" width="7" style="1" customWidth="1"/>
    <col min="14104" max="14104" width="0.85546875" style="1" customWidth="1"/>
    <col min="14105" max="14105" width="3.42578125" style="1" customWidth="1"/>
    <col min="14106" max="14106" width="3.85546875" style="1" customWidth="1"/>
    <col min="14107" max="14107" width="3.140625" style="1" customWidth="1"/>
    <col min="14108" max="14108" width="6.28515625" style="1" customWidth="1"/>
    <col min="14109" max="14109" width="0.85546875" style="1" customWidth="1"/>
    <col min="14110" max="14110" width="3.42578125" style="1" customWidth="1"/>
    <col min="14111" max="14111" width="5.5703125" style="1" customWidth="1"/>
    <col min="14112" max="14112" width="1.85546875" style="1" customWidth="1"/>
    <col min="14113" max="14113" width="3.140625" style="1" customWidth="1"/>
    <col min="14114" max="14114" width="1.42578125" style="1" customWidth="1"/>
    <col min="14115" max="14115" width="0.85546875" style="1" customWidth="1"/>
    <col min="14116" max="14116" width="3.42578125" style="1" customWidth="1"/>
    <col min="14117" max="14117" width="2" style="1" customWidth="1"/>
    <col min="14118" max="14118" width="2.85546875" style="1" customWidth="1"/>
    <col min="14119" max="14119" width="7.28515625" style="1" customWidth="1"/>
    <col min="14120" max="14120" width="3.42578125" style="1" customWidth="1"/>
    <col min="14121" max="14121" width="9.140625" style="1"/>
    <col min="14122" max="14122" width="9.5703125" style="1" customWidth="1"/>
    <col min="14123" max="14336" width="9.140625" style="1"/>
    <col min="14337" max="14337" width="3.7109375" style="1" customWidth="1"/>
    <col min="14338" max="14338" width="3.28515625" style="1" customWidth="1"/>
    <col min="14339" max="14339" width="0.85546875" style="1" customWidth="1"/>
    <col min="14340" max="14340" width="11.28515625" style="1" customWidth="1"/>
    <col min="14341" max="14342" width="3.85546875" style="1" customWidth="1"/>
    <col min="14343" max="14343" width="4.140625" style="1" customWidth="1"/>
    <col min="14344" max="14344" width="4" style="1" customWidth="1"/>
    <col min="14345" max="14345" width="3.85546875" style="1" customWidth="1"/>
    <col min="14346" max="14346" width="0.85546875" style="1" customWidth="1"/>
    <col min="14347" max="14347" width="3.42578125" style="1" customWidth="1"/>
    <col min="14348" max="14348" width="3" style="1" customWidth="1"/>
    <col min="14349" max="14349" width="1.7109375" style="1" customWidth="1"/>
    <col min="14350" max="14350" width="4.140625" style="1" customWidth="1"/>
    <col min="14351" max="14351" width="5.140625" style="1" customWidth="1"/>
    <col min="14352" max="14352" width="0.85546875" style="1" customWidth="1"/>
    <col min="14353" max="14353" width="3.42578125" style="1" customWidth="1"/>
    <col min="14354" max="14354" width="1" style="1" customWidth="1"/>
    <col min="14355" max="14355" width="1.7109375" style="1" customWidth="1"/>
    <col min="14356" max="14356" width="3.140625" style="1" customWidth="1"/>
    <col min="14357" max="14357" width="3.5703125" style="1" customWidth="1"/>
    <col min="14358" max="14358" width="3.28515625" style="1" customWidth="1"/>
    <col min="14359" max="14359" width="7" style="1" customWidth="1"/>
    <col min="14360" max="14360" width="0.85546875" style="1" customWidth="1"/>
    <col min="14361" max="14361" width="3.42578125" style="1" customWidth="1"/>
    <col min="14362" max="14362" width="3.85546875" style="1" customWidth="1"/>
    <col min="14363" max="14363" width="3.140625" style="1" customWidth="1"/>
    <col min="14364" max="14364" width="6.28515625" style="1" customWidth="1"/>
    <col min="14365" max="14365" width="0.85546875" style="1" customWidth="1"/>
    <col min="14366" max="14366" width="3.42578125" style="1" customWidth="1"/>
    <col min="14367" max="14367" width="5.5703125" style="1" customWidth="1"/>
    <col min="14368" max="14368" width="1.85546875" style="1" customWidth="1"/>
    <col min="14369" max="14369" width="3.140625" style="1" customWidth="1"/>
    <col min="14370" max="14370" width="1.42578125" style="1" customWidth="1"/>
    <col min="14371" max="14371" width="0.85546875" style="1" customWidth="1"/>
    <col min="14372" max="14372" width="3.42578125" style="1" customWidth="1"/>
    <col min="14373" max="14373" width="2" style="1" customWidth="1"/>
    <col min="14374" max="14374" width="2.85546875" style="1" customWidth="1"/>
    <col min="14375" max="14375" width="7.28515625" style="1" customWidth="1"/>
    <col min="14376" max="14376" width="3.42578125" style="1" customWidth="1"/>
    <col min="14377" max="14377" width="9.140625" style="1"/>
    <col min="14378" max="14378" width="9.5703125" style="1" customWidth="1"/>
    <col min="14379" max="14592" width="9.140625" style="1"/>
    <col min="14593" max="14593" width="3.7109375" style="1" customWidth="1"/>
    <col min="14594" max="14594" width="3.28515625" style="1" customWidth="1"/>
    <col min="14595" max="14595" width="0.85546875" style="1" customWidth="1"/>
    <col min="14596" max="14596" width="11.28515625" style="1" customWidth="1"/>
    <col min="14597" max="14598" width="3.85546875" style="1" customWidth="1"/>
    <col min="14599" max="14599" width="4.140625" style="1" customWidth="1"/>
    <col min="14600" max="14600" width="4" style="1" customWidth="1"/>
    <col min="14601" max="14601" width="3.85546875" style="1" customWidth="1"/>
    <col min="14602" max="14602" width="0.85546875" style="1" customWidth="1"/>
    <col min="14603" max="14603" width="3.42578125" style="1" customWidth="1"/>
    <col min="14604" max="14604" width="3" style="1" customWidth="1"/>
    <col min="14605" max="14605" width="1.7109375" style="1" customWidth="1"/>
    <col min="14606" max="14606" width="4.140625" style="1" customWidth="1"/>
    <col min="14607" max="14607" width="5.140625" style="1" customWidth="1"/>
    <col min="14608" max="14608" width="0.85546875" style="1" customWidth="1"/>
    <col min="14609" max="14609" width="3.42578125" style="1" customWidth="1"/>
    <col min="14610" max="14610" width="1" style="1" customWidth="1"/>
    <col min="14611" max="14611" width="1.7109375" style="1" customWidth="1"/>
    <col min="14612" max="14612" width="3.140625" style="1" customWidth="1"/>
    <col min="14613" max="14613" width="3.5703125" style="1" customWidth="1"/>
    <col min="14614" max="14614" width="3.28515625" style="1" customWidth="1"/>
    <col min="14615" max="14615" width="7" style="1" customWidth="1"/>
    <col min="14616" max="14616" width="0.85546875" style="1" customWidth="1"/>
    <col min="14617" max="14617" width="3.42578125" style="1" customWidth="1"/>
    <col min="14618" max="14618" width="3.85546875" style="1" customWidth="1"/>
    <col min="14619" max="14619" width="3.140625" style="1" customWidth="1"/>
    <col min="14620" max="14620" width="6.28515625" style="1" customWidth="1"/>
    <col min="14621" max="14621" width="0.85546875" style="1" customWidth="1"/>
    <col min="14622" max="14622" width="3.42578125" style="1" customWidth="1"/>
    <col min="14623" max="14623" width="5.5703125" style="1" customWidth="1"/>
    <col min="14624" max="14624" width="1.85546875" style="1" customWidth="1"/>
    <col min="14625" max="14625" width="3.140625" style="1" customWidth="1"/>
    <col min="14626" max="14626" width="1.42578125" style="1" customWidth="1"/>
    <col min="14627" max="14627" width="0.85546875" style="1" customWidth="1"/>
    <col min="14628" max="14628" width="3.42578125" style="1" customWidth="1"/>
    <col min="14629" max="14629" width="2" style="1" customWidth="1"/>
    <col min="14630" max="14630" width="2.85546875" style="1" customWidth="1"/>
    <col min="14631" max="14631" width="7.28515625" style="1" customWidth="1"/>
    <col min="14632" max="14632" width="3.42578125" style="1" customWidth="1"/>
    <col min="14633" max="14633" width="9.140625" style="1"/>
    <col min="14634" max="14634" width="9.5703125" style="1" customWidth="1"/>
    <col min="14635" max="14848" width="9.140625" style="1"/>
    <col min="14849" max="14849" width="3.7109375" style="1" customWidth="1"/>
    <col min="14850" max="14850" width="3.28515625" style="1" customWidth="1"/>
    <col min="14851" max="14851" width="0.85546875" style="1" customWidth="1"/>
    <col min="14852" max="14852" width="11.28515625" style="1" customWidth="1"/>
    <col min="14853" max="14854" width="3.85546875" style="1" customWidth="1"/>
    <col min="14855" max="14855" width="4.140625" style="1" customWidth="1"/>
    <col min="14856" max="14856" width="4" style="1" customWidth="1"/>
    <col min="14857" max="14857" width="3.85546875" style="1" customWidth="1"/>
    <col min="14858" max="14858" width="0.85546875" style="1" customWidth="1"/>
    <col min="14859" max="14859" width="3.42578125" style="1" customWidth="1"/>
    <col min="14860" max="14860" width="3" style="1" customWidth="1"/>
    <col min="14861" max="14861" width="1.7109375" style="1" customWidth="1"/>
    <col min="14862" max="14862" width="4.140625" style="1" customWidth="1"/>
    <col min="14863" max="14863" width="5.140625" style="1" customWidth="1"/>
    <col min="14864" max="14864" width="0.85546875" style="1" customWidth="1"/>
    <col min="14865" max="14865" width="3.42578125" style="1" customWidth="1"/>
    <col min="14866" max="14866" width="1" style="1" customWidth="1"/>
    <col min="14867" max="14867" width="1.7109375" style="1" customWidth="1"/>
    <col min="14868" max="14868" width="3.140625" style="1" customWidth="1"/>
    <col min="14869" max="14869" width="3.5703125" style="1" customWidth="1"/>
    <col min="14870" max="14870" width="3.28515625" style="1" customWidth="1"/>
    <col min="14871" max="14871" width="7" style="1" customWidth="1"/>
    <col min="14872" max="14872" width="0.85546875" style="1" customWidth="1"/>
    <col min="14873" max="14873" width="3.42578125" style="1" customWidth="1"/>
    <col min="14874" max="14874" width="3.85546875" style="1" customWidth="1"/>
    <col min="14875" max="14875" width="3.140625" style="1" customWidth="1"/>
    <col min="14876" max="14876" width="6.28515625" style="1" customWidth="1"/>
    <col min="14877" max="14877" width="0.85546875" style="1" customWidth="1"/>
    <col min="14878" max="14878" width="3.42578125" style="1" customWidth="1"/>
    <col min="14879" max="14879" width="5.5703125" style="1" customWidth="1"/>
    <col min="14880" max="14880" width="1.85546875" style="1" customWidth="1"/>
    <col min="14881" max="14881" width="3.140625" style="1" customWidth="1"/>
    <col min="14882" max="14882" width="1.42578125" style="1" customWidth="1"/>
    <col min="14883" max="14883" width="0.85546875" style="1" customWidth="1"/>
    <col min="14884" max="14884" width="3.42578125" style="1" customWidth="1"/>
    <col min="14885" max="14885" width="2" style="1" customWidth="1"/>
    <col min="14886" max="14886" width="2.85546875" style="1" customWidth="1"/>
    <col min="14887" max="14887" width="7.28515625" style="1" customWidth="1"/>
    <col min="14888" max="14888" width="3.42578125" style="1" customWidth="1"/>
    <col min="14889" max="14889" width="9.140625" style="1"/>
    <col min="14890" max="14890" width="9.5703125" style="1" customWidth="1"/>
    <col min="14891" max="15104" width="9.140625" style="1"/>
    <col min="15105" max="15105" width="3.7109375" style="1" customWidth="1"/>
    <col min="15106" max="15106" width="3.28515625" style="1" customWidth="1"/>
    <col min="15107" max="15107" width="0.85546875" style="1" customWidth="1"/>
    <col min="15108" max="15108" width="11.28515625" style="1" customWidth="1"/>
    <col min="15109" max="15110" width="3.85546875" style="1" customWidth="1"/>
    <col min="15111" max="15111" width="4.140625" style="1" customWidth="1"/>
    <col min="15112" max="15112" width="4" style="1" customWidth="1"/>
    <col min="15113" max="15113" width="3.85546875" style="1" customWidth="1"/>
    <col min="15114" max="15114" width="0.85546875" style="1" customWidth="1"/>
    <col min="15115" max="15115" width="3.42578125" style="1" customWidth="1"/>
    <col min="15116" max="15116" width="3" style="1" customWidth="1"/>
    <col min="15117" max="15117" width="1.7109375" style="1" customWidth="1"/>
    <col min="15118" max="15118" width="4.140625" style="1" customWidth="1"/>
    <col min="15119" max="15119" width="5.140625" style="1" customWidth="1"/>
    <col min="15120" max="15120" width="0.85546875" style="1" customWidth="1"/>
    <col min="15121" max="15121" width="3.42578125" style="1" customWidth="1"/>
    <col min="15122" max="15122" width="1" style="1" customWidth="1"/>
    <col min="15123" max="15123" width="1.7109375" style="1" customWidth="1"/>
    <col min="15124" max="15124" width="3.140625" style="1" customWidth="1"/>
    <col min="15125" max="15125" width="3.5703125" style="1" customWidth="1"/>
    <col min="15126" max="15126" width="3.28515625" style="1" customWidth="1"/>
    <col min="15127" max="15127" width="7" style="1" customWidth="1"/>
    <col min="15128" max="15128" width="0.85546875" style="1" customWidth="1"/>
    <col min="15129" max="15129" width="3.42578125" style="1" customWidth="1"/>
    <col min="15130" max="15130" width="3.85546875" style="1" customWidth="1"/>
    <col min="15131" max="15131" width="3.140625" style="1" customWidth="1"/>
    <col min="15132" max="15132" width="6.28515625" style="1" customWidth="1"/>
    <col min="15133" max="15133" width="0.85546875" style="1" customWidth="1"/>
    <col min="15134" max="15134" width="3.42578125" style="1" customWidth="1"/>
    <col min="15135" max="15135" width="5.5703125" style="1" customWidth="1"/>
    <col min="15136" max="15136" width="1.85546875" style="1" customWidth="1"/>
    <col min="15137" max="15137" width="3.140625" style="1" customWidth="1"/>
    <col min="15138" max="15138" width="1.42578125" style="1" customWidth="1"/>
    <col min="15139" max="15139" width="0.85546875" style="1" customWidth="1"/>
    <col min="15140" max="15140" width="3.42578125" style="1" customWidth="1"/>
    <col min="15141" max="15141" width="2" style="1" customWidth="1"/>
    <col min="15142" max="15142" width="2.85546875" style="1" customWidth="1"/>
    <col min="15143" max="15143" width="7.28515625" style="1" customWidth="1"/>
    <col min="15144" max="15144" width="3.42578125" style="1" customWidth="1"/>
    <col min="15145" max="15145" width="9.140625" style="1"/>
    <col min="15146" max="15146" width="9.5703125" style="1" customWidth="1"/>
    <col min="15147" max="15360" width="9.140625" style="1"/>
    <col min="15361" max="15361" width="3.7109375" style="1" customWidth="1"/>
    <col min="15362" max="15362" width="3.28515625" style="1" customWidth="1"/>
    <col min="15363" max="15363" width="0.85546875" style="1" customWidth="1"/>
    <col min="15364" max="15364" width="11.28515625" style="1" customWidth="1"/>
    <col min="15365" max="15366" width="3.85546875" style="1" customWidth="1"/>
    <col min="15367" max="15367" width="4.140625" style="1" customWidth="1"/>
    <col min="15368" max="15368" width="4" style="1" customWidth="1"/>
    <col min="15369" max="15369" width="3.85546875" style="1" customWidth="1"/>
    <col min="15370" max="15370" width="0.85546875" style="1" customWidth="1"/>
    <col min="15371" max="15371" width="3.42578125" style="1" customWidth="1"/>
    <col min="15372" max="15372" width="3" style="1" customWidth="1"/>
    <col min="15373" max="15373" width="1.7109375" style="1" customWidth="1"/>
    <col min="15374" max="15374" width="4.140625" style="1" customWidth="1"/>
    <col min="15375" max="15375" width="5.140625" style="1" customWidth="1"/>
    <col min="15376" max="15376" width="0.85546875" style="1" customWidth="1"/>
    <col min="15377" max="15377" width="3.42578125" style="1" customWidth="1"/>
    <col min="15378" max="15378" width="1" style="1" customWidth="1"/>
    <col min="15379" max="15379" width="1.7109375" style="1" customWidth="1"/>
    <col min="15380" max="15380" width="3.140625" style="1" customWidth="1"/>
    <col min="15381" max="15381" width="3.5703125" style="1" customWidth="1"/>
    <col min="15382" max="15382" width="3.28515625" style="1" customWidth="1"/>
    <col min="15383" max="15383" width="7" style="1" customWidth="1"/>
    <col min="15384" max="15384" width="0.85546875" style="1" customWidth="1"/>
    <col min="15385" max="15385" width="3.42578125" style="1" customWidth="1"/>
    <col min="15386" max="15386" width="3.85546875" style="1" customWidth="1"/>
    <col min="15387" max="15387" width="3.140625" style="1" customWidth="1"/>
    <col min="15388" max="15388" width="6.28515625" style="1" customWidth="1"/>
    <col min="15389" max="15389" width="0.85546875" style="1" customWidth="1"/>
    <col min="15390" max="15390" width="3.42578125" style="1" customWidth="1"/>
    <col min="15391" max="15391" width="5.5703125" style="1" customWidth="1"/>
    <col min="15392" max="15392" width="1.85546875" style="1" customWidth="1"/>
    <col min="15393" max="15393" width="3.140625" style="1" customWidth="1"/>
    <col min="15394" max="15394" width="1.42578125" style="1" customWidth="1"/>
    <col min="15395" max="15395" width="0.85546875" style="1" customWidth="1"/>
    <col min="15396" max="15396" width="3.42578125" style="1" customWidth="1"/>
    <col min="15397" max="15397" width="2" style="1" customWidth="1"/>
    <col min="15398" max="15398" width="2.85546875" style="1" customWidth="1"/>
    <col min="15399" max="15399" width="7.28515625" style="1" customWidth="1"/>
    <col min="15400" max="15400" width="3.42578125" style="1" customWidth="1"/>
    <col min="15401" max="15401" width="9.140625" style="1"/>
    <col min="15402" max="15402" width="9.5703125" style="1" customWidth="1"/>
    <col min="15403" max="15616" width="9.140625" style="1"/>
    <col min="15617" max="15617" width="3.7109375" style="1" customWidth="1"/>
    <col min="15618" max="15618" width="3.28515625" style="1" customWidth="1"/>
    <col min="15619" max="15619" width="0.85546875" style="1" customWidth="1"/>
    <col min="15620" max="15620" width="11.28515625" style="1" customWidth="1"/>
    <col min="15621" max="15622" width="3.85546875" style="1" customWidth="1"/>
    <col min="15623" max="15623" width="4.140625" style="1" customWidth="1"/>
    <col min="15624" max="15624" width="4" style="1" customWidth="1"/>
    <col min="15625" max="15625" width="3.85546875" style="1" customWidth="1"/>
    <col min="15626" max="15626" width="0.85546875" style="1" customWidth="1"/>
    <col min="15627" max="15627" width="3.42578125" style="1" customWidth="1"/>
    <col min="15628" max="15628" width="3" style="1" customWidth="1"/>
    <col min="15629" max="15629" width="1.7109375" style="1" customWidth="1"/>
    <col min="15630" max="15630" width="4.140625" style="1" customWidth="1"/>
    <col min="15631" max="15631" width="5.140625" style="1" customWidth="1"/>
    <col min="15632" max="15632" width="0.85546875" style="1" customWidth="1"/>
    <col min="15633" max="15633" width="3.42578125" style="1" customWidth="1"/>
    <col min="15634" max="15634" width="1" style="1" customWidth="1"/>
    <col min="15635" max="15635" width="1.7109375" style="1" customWidth="1"/>
    <col min="15636" max="15636" width="3.140625" style="1" customWidth="1"/>
    <col min="15637" max="15637" width="3.5703125" style="1" customWidth="1"/>
    <col min="15638" max="15638" width="3.28515625" style="1" customWidth="1"/>
    <col min="15639" max="15639" width="7" style="1" customWidth="1"/>
    <col min="15640" max="15640" width="0.85546875" style="1" customWidth="1"/>
    <col min="15641" max="15641" width="3.42578125" style="1" customWidth="1"/>
    <col min="15642" max="15642" width="3.85546875" style="1" customWidth="1"/>
    <col min="15643" max="15643" width="3.140625" style="1" customWidth="1"/>
    <col min="15644" max="15644" width="6.28515625" style="1" customWidth="1"/>
    <col min="15645" max="15645" width="0.85546875" style="1" customWidth="1"/>
    <col min="15646" max="15646" width="3.42578125" style="1" customWidth="1"/>
    <col min="15647" max="15647" width="5.5703125" style="1" customWidth="1"/>
    <col min="15648" max="15648" width="1.85546875" style="1" customWidth="1"/>
    <col min="15649" max="15649" width="3.140625" style="1" customWidth="1"/>
    <col min="15650" max="15650" width="1.42578125" style="1" customWidth="1"/>
    <col min="15651" max="15651" width="0.85546875" style="1" customWidth="1"/>
    <col min="15652" max="15652" width="3.42578125" style="1" customWidth="1"/>
    <col min="15653" max="15653" width="2" style="1" customWidth="1"/>
    <col min="15654" max="15654" width="2.85546875" style="1" customWidth="1"/>
    <col min="15655" max="15655" width="7.28515625" style="1" customWidth="1"/>
    <col min="15656" max="15656" width="3.42578125" style="1" customWidth="1"/>
    <col min="15657" max="15657" width="9.140625" style="1"/>
    <col min="15658" max="15658" width="9.5703125" style="1" customWidth="1"/>
    <col min="15659" max="15872" width="9.140625" style="1"/>
    <col min="15873" max="15873" width="3.7109375" style="1" customWidth="1"/>
    <col min="15874" max="15874" width="3.28515625" style="1" customWidth="1"/>
    <col min="15875" max="15875" width="0.85546875" style="1" customWidth="1"/>
    <col min="15876" max="15876" width="11.28515625" style="1" customWidth="1"/>
    <col min="15877" max="15878" width="3.85546875" style="1" customWidth="1"/>
    <col min="15879" max="15879" width="4.140625" style="1" customWidth="1"/>
    <col min="15880" max="15880" width="4" style="1" customWidth="1"/>
    <col min="15881" max="15881" width="3.85546875" style="1" customWidth="1"/>
    <col min="15882" max="15882" width="0.85546875" style="1" customWidth="1"/>
    <col min="15883" max="15883" width="3.42578125" style="1" customWidth="1"/>
    <col min="15884" max="15884" width="3" style="1" customWidth="1"/>
    <col min="15885" max="15885" width="1.7109375" style="1" customWidth="1"/>
    <col min="15886" max="15886" width="4.140625" style="1" customWidth="1"/>
    <col min="15887" max="15887" width="5.140625" style="1" customWidth="1"/>
    <col min="15888" max="15888" width="0.85546875" style="1" customWidth="1"/>
    <col min="15889" max="15889" width="3.42578125" style="1" customWidth="1"/>
    <col min="15890" max="15890" width="1" style="1" customWidth="1"/>
    <col min="15891" max="15891" width="1.7109375" style="1" customWidth="1"/>
    <col min="15892" max="15892" width="3.140625" style="1" customWidth="1"/>
    <col min="15893" max="15893" width="3.5703125" style="1" customWidth="1"/>
    <col min="15894" max="15894" width="3.28515625" style="1" customWidth="1"/>
    <col min="15895" max="15895" width="7" style="1" customWidth="1"/>
    <col min="15896" max="15896" width="0.85546875" style="1" customWidth="1"/>
    <col min="15897" max="15897" width="3.42578125" style="1" customWidth="1"/>
    <col min="15898" max="15898" width="3.85546875" style="1" customWidth="1"/>
    <col min="15899" max="15899" width="3.140625" style="1" customWidth="1"/>
    <col min="15900" max="15900" width="6.28515625" style="1" customWidth="1"/>
    <col min="15901" max="15901" width="0.85546875" style="1" customWidth="1"/>
    <col min="15902" max="15902" width="3.42578125" style="1" customWidth="1"/>
    <col min="15903" max="15903" width="5.5703125" style="1" customWidth="1"/>
    <col min="15904" max="15904" width="1.85546875" style="1" customWidth="1"/>
    <col min="15905" max="15905" width="3.140625" style="1" customWidth="1"/>
    <col min="15906" max="15906" width="1.42578125" style="1" customWidth="1"/>
    <col min="15907" max="15907" width="0.85546875" style="1" customWidth="1"/>
    <col min="15908" max="15908" width="3.42578125" style="1" customWidth="1"/>
    <col min="15909" max="15909" width="2" style="1" customWidth="1"/>
    <col min="15910" max="15910" width="2.85546875" style="1" customWidth="1"/>
    <col min="15911" max="15911" width="7.28515625" style="1" customWidth="1"/>
    <col min="15912" max="15912" width="3.42578125" style="1" customWidth="1"/>
    <col min="15913" max="15913" width="9.140625" style="1"/>
    <col min="15914" max="15914" width="9.5703125" style="1" customWidth="1"/>
    <col min="15915" max="16128" width="9.140625" style="1"/>
    <col min="16129" max="16129" width="3.7109375" style="1" customWidth="1"/>
    <col min="16130" max="16130" width="3.28515625" style="1" customWidth="1"/>
    <col min="16131" max="16131" width="0.85546875" style="1" customWidth="1"/>
    <col min="16132" max="16132" width="11.28515625" style="1" customWidth="1"/>
    <col min="16133" max="16134" width="3.85546875" style="1" customWidth="1"/>
    <col min="16135" max="16135" width="4.140625" style="1" customWidth="1"/>
    <col min="16136" max="16136" width="4" style="1" customWidth="1"/>
    <col min="16137" max="16137" width="3.85546875" style="1" customWidth="1"/>
    <col min="16138" max="16138" width="0.85546875" style="1" customWidth="1"/>
    <col min="16139" max="16139" width="3.42578125" style="1" customWidth="1"/>
    <col min="16140" max="16140" width="3" style="1" customWidth="1"/>
    <col min="16141" max="16141" width="1.7109375" style="1" customWidth="1"/>
    <col min="16142" max="16142" width="4.140625" style="1" customWidth="1"/>
    <col min="16143" max="16143" width="5.140625" style="1" customWidth="1"/>
    <col min="16144" max="16144" width="0.85546875" style="1" customWidth="1"/>
    <col min="16145" max="16145" width="3.42578125" style="1" customWidth="1"/>
    <col min="16146" max="16146" width="1" style="1" customWidth="1"/>
    <col min="16147" max="16147" width="1.7109375" style="1" customWidth="1"/>
    <col min="16148" max="16148" width="3.140625" style="1" customWidth="1"/>
    <col min="16149" max="16149" width="3.5703125" style="1" customWidth="1"/>
    <col min="16150" max="16150" width="3.28515625" style="1" customWidth="1"/>
    <col min="16151" max="16151" width="7" style="1" customWidth="1"/>
    <col min="16152" max="16152" width="0.85546875" style="1" customWidth="1"/>
    <col min="16153" max="16153" width="3.42578125" style="1" customWidth="1"/>
    <col min="16154" max="16154" width="3.85546875" style="1" customWidth="1"/>
    <col min="16155" max="16155" width="3.140625" style="1" customWidth="1"/>
    <col min="16156" max="16156" width="6.28515625" style="1" customWidth="1"/>
    <col min="16157" max="16157" width="0.85546875" style="1" customWidth="1"/>
    <col min="16158" max="16158" width="3.42578125" style="1" customWidth="1"/>
    <col min="16159" max="16159" width="5.5703125" style="1" customWidth="1"/>
    <col min="16160" max="16160" width="1.85546875" style="1" customWidth="1"/>
    <col min="16161" max="16161" width="3.140625" style="1" customWidth="1"/>
    <col min="16162" max="16162" width="1.42578125" style="1" customWidth="1"/>
    <col min="16163" max="16163" width="0.85546875" style="1" customWidth="1"/>
    <col min="16164" max="16164" width="3.42578125" style="1" customWidth="1"/>
    <col min="16165" max="16165" width="2" style="1" customWidth="1"/>
    <col min="16166" max="16166" width="2.85546875" style="1" customWidth="1"/>
    <col min="16167" max="16167" width="7.28515625" style="1" customWidth="1"/>
    <col min="16168" max="16168" width="3.42578125" style="1" customWidth="1"/>
    <col min="16169" max="16169" width="9.140625" style="1"/>
    <col min="16170" max="16170" width="9.5703125" style="1" customWidth="1"/>
    <col min="16171" max="16384" width="9.140625" style="1"/>
  </cols>
  <sheetData>
    <row r="2" spans="2:42" ht="15.75">
      <c r="AE2" s="505" t="s">
        <v>291</v>
      </c>
      <c r="AF2" s="506"/>
      <c r="AG2" s="506"/>
      <c r="AH2" s="506"/>
      <c r="AI2" s="506"/>
      <c r="AJ2" s="506"/>
      <c r="AK2" s="507"/>
    </row>
    <row r="3" spans="2:42" ht="6" customHeight="1"/>
    <row r="4" spans="2:42" ht="12.75" customHeight="1">
      <c r="B4" s="391"/>
      <c r="C4" s="508" t="s">
        <v>291</v>
      </c>
      <c r="D4" s="509"/>
      <c r="E4" s="509"/>
      <c r="F4" s="509"/>
      <c r="G4" s="509"/>
      <c r="H4" s="509"/>
      <c r="I4" s="509"/>
      <c r="J4" s="509"/>
      <c r="K4" s="509"/>
      <c r="L4" s="509"/>
      <c r="M4" s="509"/>
      <c r="N4" s="509"/>
      <c r="O4" s="509"/>
      <c r="P4" s="509"/>
      <c r="Q4" s="509"/>
      <c r="R4" s="509"/>
      <c r="S4" s="509"/>
      <c r="T4" s="509"/>
      <c r="U4" s="509"/>
      <c r="V4" s="509"/>
      <c r="W4" s="509"/>
      <c r="X4" s="509"/>
      <c r="Y4" s="509"/>
      <c r="Z4" s="509"/>
      <c r="AA4" s="509"/>
      <c r="AB4" s="509"/>
      <c r="AC4" s="509"/>
      <c r="AD4" s="510"/>
      <c r="AE4" s="511" t="s">
        <v>292</v>
      </c>
      <c r="AF4" s="512"/>
      <c r="AG4" s="512"/>
      <c r="AH4" s="512"/>
      <c r="AI4" s="512"/>
      <c r="AJ4" s="512"/>
      <c r="AK4" s="513"/>
    </row>
    <row r="5" spans="2:42" ht="11.25" customHeight="1">
      <c r="B5" s="392"/>
      <c r="C5" s="514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  <c r="O5" s="515"/>
      <c r="P5" s="515"/>
      <c r="Q5" s="515"/>
      <c r="R5" s="515"/>
      <c r="S5" s="515"/>
      <c r="T5" s="515"/>
      <c r="U5" s="515"/>
      <c r="V5" s="515"/>
      <c r="W5" s="515"/>
      <c r="X5" s="515"/>
      <c r="Y5" s="515"/>
      <c r="Z5" s="515"/>
      <c r="AA5" s="515"/>
      <c r="AB5" s="515"/>
      <c r="AC5" s="515"/>
      <c r="AD5" s="516"/>
      <c r="AE5" s="517"/>
      <c r="AF5" s="518"/>
      <c r="AG5" s="518"/>
      <c r="AH5" s="518"/>
      <c r="AI5" s="518"/>
      <c r="AJ5" s="518"/>
      <c r="AK5" s="519"/>
    </row>
    <row r="6" spans="2:42" ht="12.75">
      <c r="B6" s="392"/>
      <c r="C6" s="520" t="s">
        <v>293</v>
      </c>
      <c r="D6" s="521"/>
      <c r="E6" s="521"/>
      <c r="F6" s="521"/>
      <c r="G6" s="521"/>
      <c r="H6" s="522"/>
      <c r="I6" s="523"/>
      <c r="J6" s="524"/>
      <c r="K6" s="524"/>
      <c r="L6" s="524"/>
      <c r="M6" s="524"/>
      <c r="N6" s="524"/>
      <c r="O6" s="524"/>
      <c r="P6" s="524"/>
      <c r="Q6" s="524"/>
      <c r="R6" s="524"/>
      <c r="S6" s="524"/>
      <c r="T6" s="524"/>
      <c r="U6" s="524"/>
      <c r="V6" s="524"/>
      <c r="W6" s="524"/>
      <c r="X6" s="524"/>
      <c r="Y6" s="524"/>
      <c r="Z6" s="524"/>
      <c r="AA6" s="524"/>
      <c r="AB6" s="524"/>
      <c r="AC6" s="524"/>
      <c r="AD6" s="525"/>
      <c r="AE6" s="526"/>
      <c r="AF6" s="527"/>
      <c r="AG6" s="527"/>
      <c r="AH6" s="527"/>
      <c r="AI6" s="527"/>
      <c r="AJ6" s="528" t="s">
        <v>128</v>
      </c>
      <c r="AK6" s="529"/>
      <c r="AM6" s="530"/>
      <c r="AN6" s="531"/>
      <c r="AO6" s="532"/>
      <c r="AP6" s="38"/>
    </row>
    <row r="7" spans="2:42" ht="12.75">
      <c r="B7" s="392"/>
      <c r="C7" s="520" t="s">
        <v>294</v>
      </c>
      <c r="D7" s="521"/>
      <c r="E7" s="521"/>
      <c r="F7" s="521"/>
      <c r="G7" s="521"/>
      <c r="H7" s="522"/>
      <c r="I7" s="533"/>
      <c r="J7" s="534"/>
      <c r="K7" s="534"/>
      <c r="L7" s="534"/>
      <c r="M7" s="534"/>
      <c r="N7" s="534"/>
      <c r="O7" s="534"/>
      <c r="P7" s="534"/>
      <c r="Q7" s="534"/>
      <c r="R7" s="534"/>
      <c r="S7" s="534"/>
      <c r="T7" s="534"/>
      <c r="U7" s="534"/>
      <c r="V7" s="534"/>
      <c r="W7" s="534"/>
      <c r="X7" s="534"/>
      <c r="Y7" s="534"/>
      <c r="Z7" s="534"/>
      <c r="AA7" s="534"/>
      <c r="AB7" s="534"/>
      <c r="AC7" s="534"/>
      <c r="AD7" s="535"/>
      <c r="AE7" s="526"/>
      <c r="AF7" s="527"/>
      <c r="AG7" s="527"/>
      <c r="AH7" s="527"/>
      <c r="AI7" s="527"/>
      <c r="AJ7" s="528" t="s">
        <v>128</v>
      </c>
      <c r="AK7" s="529"/>
      <c r="AM7" s="530"/>
      <c r="AN7" s="536"/>
      <c r="AO7" s="532"/>
      <c r="AP7" s="38"/>
    </row>
    <row r="8" spans="2:42" ht="12.75">
      <c r="B8" s="392"/>
      <c r="C8" s="520" t="s">
        <v>295</v>
      </c>
      <c r="D8" s="521"/>
      <c r="E8" s="521"/>
      <c r="F8" s="521"/>
      <c r="G8" s="521"/>
      <c r="H8" s="522"/>
      <c r="I8" s="537"/>
      <c r="J8" s="538"/>
      <c r="K8" s="538"/>
      <c r="L8" s="538"/>
      <c r="M8" s="538"/>
      <c r="N8" s="538"/>
      <c r="O8" s="538"/>
      <c r="P8" s="538"/>
      <c r="Q8" s="538"/>
      <c r="R8" s="538"/>
      <c r="S8" s="538"/>
      <c r="T8" s="538"/>
      <c r="U8" s="538"/>
      <c r="V8" s="538"/>
      <c r="W8" s="538"/>
      <c r="X8" s="538"/>
      <c r="Y8" s="538"/>
      <c r="Z8" s="538"/>
      <c r="AA8" s="538"/>
      <c r="AB8" s="538"/>
      <c r="AC8" s="538"/>
      <c r="AD8" s="539"/>
      <c r="AE8" s="526"/>
      <c r="AF8" s="527"/>
      <c r="AG8" s="527"/>
      <c r="AH8" s="527"/>
      <c r="AI8" s="527"/>
      <c r="AJ8" s="528" t="s">
        <v>128</v>
      </c>
      <c r="AK8" s="529"/>
      <c r="AM8" s="530"/>
      <c r="AN8" s="536"/>
      <c r="AO8" s="532"/>
      <c r="AP8" s="38"/>
    </row>
    <row r="9" spans="2:42">
      <c r="B9" s="423"/>
      <c r="C9" s="54"/>
      <c r="D9" s="540" t="s">
        <v>296</v>
      </c>
      <c r="E9" s="541"/>
      <c r="F9" s="541"/>
      <c r="G9" s="541"/>
      <c r="H9" s="541"/>
      <c r="I9" s="541"/>
      <c r="J9" s="541"/>
      <c r="K9" s="541"/>
      <c r="L9" s="541"/>
      <c r="M9" s="541"/>
      <c r="N9" s="541"/>
      <c r="O9" s="541"/>
      <c r="P9" s="541"/>
      <c r="Q9" s="541"/>
      <c r="R9" s="541"/>
      <c r="S9" s="541"/>
      <c r="T9" s="541"/>
      <c r="U9" s="541"/>
      <c r="V9" s="541"/>
      <c r="W9" s="541"/>
      <c r="X9" s="541"/>
      <c r="Y9" s="541"/>
      <c r="Z9" s="541"/>
      <c r="AA9" s="541"/>
      <c r="AB9" s="541"/>
      <c r="AC9" s="541"/>
      <c r="AD9" s="542"/>
      <c r="AE9" s="543">
        <f>SUM(AE6:AI8)</f>
        <v>0</v>
      </c>
      <c r="AF9" s="541"/>
      <c r="AG9" s="541"/>
      <c r="AH9" s="541"/>
      <c r="AI9" s="541"/>
      <c r="AJ9" s="544" t="s">
        <v>128</v>
      </c>
      <c r="AK9" s="545"/>
      <c r="AM9" s="546"/>
      <c r="AN9" s="547"/>
      <c r="AO9" s="548"/>
      <c r="AP9" s="38"/>
    </row>
    <row r="10" spans="2:42" ht="8.1" customHeight="1">
      <c r="B10" s="392"/>
      <c r="C10" s="23"/>
      <c r="D10" s="549"/>
      <c r="E10" s="10"/>
      <c r="F10" s="10"/>
      <c r="G10" s="10"/>
      <c r="H10" s="10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9"/>
      <c r="AM10" s="530"/>
      <c r="AN10" s="530"/>
      <c r="AO10" s="38"/>
      <c r="AP10" s="38"/>
    </row>
    <row r="11" spans="2:42" ht="12.75">
      <c r="B11" s="392"/>
      <c r="C11" s="23"/>
      <c r="D11" s="433" t="s">
        <v>297</v>
      </c>
      <c r="E11" s="23"/>
      <c r="F11" s="23"/>
      <c r="G11" s="23"/>
      <c r="H11" s="23"/>
      <c r="I11" s="550" t="s">
        <v>298</v>
      </c>
      <c r="J11" s="551"/>
      <c r="K11" s="429"/>
      <c r="L11" s="439"/>
      <c r="M11" s="439"/>
      <c r="N11" s="439"/>
      <c r="O11" s="550" t="s">
        <v>299</v>
      </c>
      <c r="P11" s="551"/>
      <c r="Q11" s="429"/>
      <c r="R11" s="439"/>
      <c r="S11" s="439"/>
      <c r="T11" s="439"/>
      <c r="U11" s="439"/>
      <c r="V11" s="23"/>
      <c r="W11" s="550" t="s">
        <v>300</v>
      </c>
      <c r="X11" s="551"/>
      <c r="Y11" s="552"/>
      <c r="Z11" s="439"/>
      <c r="AA11" s="23"/>
      <c r="AB11" s="550" t="s">
        <v>301</v>
      </c>
      <c r="AC11" s="551"/>
      <c r="AD11" s="552"/>
      <c r="AE11" s="439"/>
      <c r="AF11" s="439"/>
      <c r="AG11" s="439"/>
      <c r="AH11" s="550" t="s">
        <v>302</v>
      </c>
      <c r="AI11" s="551"/>
      <c r="AJ11" s="552"/>
      <c r="AK11" s="39"/>
    </row>
    <row r="12" spans="2:42" ht="12.75">
      <c r="B12" s="392"/>
      <c r="C12" s="23"/>
      <c r="D12" s="39"/>
      <c r="E12" s="23"/>
      <c r="F12" s="23"/>
      <c r="G12" s="23"/>
      <c r="H12" s="23"/>
      <c r="I12" s="553"/>
      <c r="J12" s="554"/>
      <c r="K12" s="23"/>
      <c r="L12" s="23"/>
      <c r="M12" s="23"/>
      <c r="N12" s="23"/>
      <c r="O12" s="553"/>
      <c r="P12" s="554"/>
      <c r="Q12" s="23"/>
      <c r="R12" s="23"/>
      <c r="S12" s="23"/>
      <c r="T12" s="23"/>
      <c r="U12" s="23"/>
      <c r="V12" s="23"/>
      <c r="W12" s="553"/>
      <c r="X12" s="554"/>
      <c r="Y12" s="23"/>
      <c r="Z12" s="23"/>
      <c r="AA12" s="23"/>
      <c r="AB12" s="553"/>
      <c r="AC12" s="554"/>
      <c r="AD12" s="23"/>
      <c r="AE12" s="23"/>
      <c r="AF12" s="23"/>
      <c r="AG12" s="23"/>
      <c r="AH12" s="553"/>
      <c r="AI12" s="554"/>
      <c r="AJ12" s="23"/>
      <c r="AK12" s="39"/>
    </row>
    <row r="13" spans="2:42" ht="12.75">
      <c r="B13" s="392"/>
      <c r="C13" s="23"/>
      <c r="D13" s="433" t="s">
        <v>303</v>
      </c>
      <c r="E13" s="23"/>
      <c r="F13" s="23"/>
      <c r="G13" s="23"/>
      <c r="H13" s="23"/>
      <c r="I13" s="550" t="s">
        <v>304</v>
      </c>
      <c r="J13" s="551"/>
      <c r="K13" s="429"/>
      <c r="L13" s="439"/>
      <c r="M13" s="439"/>
      <c r="N13" s="439"/>
      <c r="O13" s="550" t="s">
        <v>305</v>
      </c>
      <c r="P13" s="551"/>
      <c r="Q13" s="552"/>
      <c r="R13" s="439"/>
      <c r="S13" s="439"/>
      <c r="T13" s="439"/>
      <c r="U13" s="439"/>
      <c r="V13" s="23"/>
      <c r="W13" s="550" t="s">
        <v>305</v>
      </c>
      <c r="X13" s="551"/>
      <c r="Y13" s="552"/>
      <c r="Z13" s="439"/>
      <c r="AA13" s="23"/>
      <c r="AB13" s="550" t="s">
        <v>306</v>
      </c>
      <c r="AC13" s="551"/>
      <c r="AD13" s="429"/>
      <c r="AE13" s="439"/>
      <c r="AF13" s="439"/>
      <c r="AG13" s="439"/>
      <c r="AH13" s="550" t="s">
        <v>307</v>
      </c>
      <c r="AI13" s="551"/>
      <c r="AJ13" s="429"/>
      <c r="AK13" s="39"/>
    </row>
    <row r="14" spans="2:42" ht="12.75">
      <c r="B14" s="392"/>
      <c r="C14" s="23"/>
      <c r="D14" s="39"/>
      <c r="E14" s="23"/>
      <c r="F14" s="23"/>
      <c r="G14" s="23"/>
      <c r="H14" s="23"/>
      <c r="I14" s="550" t="s">
        <v>61</v>
      </c>
      <c r="J14" s="551"/>
      <c r="K14" s="23"/>
      <c r="L14" s="23"/>
      <c r="M14" s="23"/>
      <c r="N14" s="23"/>
      <c r="O14" s="550" t="s">
        <v>61</v>
      </c>
      <c r="P14" s="551"/>
      <c r="Q14" s="23"/>
      <c r="R14" s="23"/>
      <c r="S14" s="23"/>
      <c r="T14" s="23"/>
      <c r="U14" s="23"/>
      <c r="V14" s="23"/>
      <c r="W14" s="550" t="s">
        <v>61</v>
      </c>
      <c r="X14" s="551"/>
      <c r="Y14" s="23"/>
      <c r="Z14" s="23"/>
      <c r="AA14" s="23"/>
      <c r="AB14" s="550" t="s">
        <v>61</v>
      </c>
      <c r="AC14" s="551"/>
      <c r="AD14" s="23"/>
      <c r="AE14" s="23"/>
      <c r="AF14" s="23"/>
      <c r="AG14" s="23"/>
      <c r="AH14" s="550" t="s">
        <v>61</v>
      </c>
      <c r="AI14" s="551"/>
      <c r="AJ14" s="23"/>
      <c r="AK14" s="39"/>
    </row>
    <row r="15" spans="2:42" ht="12.75">
      <c r="B15" s="392"/>
      <c r="C15" s="23"/>
      <c r="D15" s="433" t="s">
        <v>308</v>
      </c>
      <c r="E15" s="23"/>
      <c r="F15" s="23"/>
      <c r="G15" s="23"/>
      <c r="H15" s="23"/>
      <c r="I15" s="550" t="s">
        <v>309</v>
      </c>
      <c r="J15" s="551"/>
      <c r="K15" s="429"/>
      <c r="L15" s="439"/>
      <c r="M15" s="439"/>
      <c r="N15" s="439"/>
      <c r="O15" s="550" t="s">
        <v>310</v>
      </c>
      <c r="P15" s="551"/>
      <c r="Q15" s="429"/>
      <c r="R15" s="439"/>
      <c r="S15" s="439"/>
      <c r="T15" s="439"/>
      <c r="U15" s="439"/>
      <c r="V15" s="23"/>
      <c r="W15" s="550" t="s">
        <v>311</v>
      </c>
      <c r="X15" s="551"/>
      <c r="Y15" s="429"/>
      <c r="Z15" s="439"/>
      <c r="AA15" s="23"/>
      <c r="AB15" s="550" t="s">
        <v>312</v>
      </c>
      <c r="AC15" s="551"/>
      <c r="AD15" s="429"/>
      <c r="AE15" s="23"/>
      <c r="AF15" s="23"/>
      <c r="AG15" s="23"/>
      <c r="AH15" s="550" t="s">
        <v>313</v>
      </c>
      <c r="AI15" s="551"/>
      <c r="AJ15" s="429"/>
      <c r="AK15" s="39"/>
      <c r="AM15" s="555"/>
    </row>
    <row r="16" spans="2:42" ht="12.75">
      <c r="B16" s="392"/>
      <c r="C16" s="23"/>
      <c r="D16" s="39"/>
      <c r="E16" s="23"/>
      <c r="F16" s="23"/>
      <c r="G16" s="23"/>
      <c r="H16" s="23"/>
      <c r="I16" s="550"/>
      <c r="J16" s="551"/>
      <c r="K16" s="23"/>
      <c r="L16" s="23"/>
      <c r="M16" s="23"/>
      <c r="N16" s="23"/>
      <c r="O16" s="550"/>
      <c r="P16" s="551"/>
      <c r="Q16" s="23"/>
      <c r="R16" s="23"/>
      <c r="S16" s="23"/>
      <c r="T16" s="23"/>
      <c r="U16" s="23"/>
      <c r="V16" s="23"/>
      <c r="W16" s="550"/>
      <c r="X16" s="551"/>
      <c r="Y16" s="23"/>
      <c r="Z16" s="23"/>
      <c r="AA16" s="23"/>
      <c r="AB16" s="550"/>
      <c r="AC16" s="551"/>
      <c r="AD16" s="23"/>
      <c r="AE16" s="23"/>
      <c r="AF16" s="23"/>
      <c r="AG16" s="23"/>
      <c r="AH16" s="550"/>
      <c r="AI16" s="551"/>
      <c r="AJ16" s="23"/>
      <c r="AK16" s="39"/>
    </row>
    <row r="17" spans="2:37" ht="12.75">
      <c r="B17" s="392"/>
      <c r="C17" s="23"/>
      <c r="D17" s="433" t="s">
        <v>314</v>
      </c>
      <c r="E17" s="23"/>
      <c r="F17" s="23"/>
      <c r="G17" s="23"/>
      <c r="H17" s="23"/>
      <c r="I17" s="550" t="s">
        <v>315</v>
      </c>
      <c r="J17" s="551"/>
      <c r="K17" s="429"/>
      <c r="L17" s="439"/>
      <c r="M17" s="439"/>
      <c r="N17" s="439"/>
      <c r="O17" s="550" t="s">
        <v>316</v>
      </c>
      <c r="P17" s="551"/>
      <c r="Q17" s="429"/>
      <c r="R17" s="439"/>
      <c r="S17" s="439"/>
      <c r="T17" s="439"/>
      <c r="U17" s="439"/>
      <c r="V17" s="23"/>
      <c r="W17" s="550" t="s">
        <v>317</v>
      </c>
      <c r="X17" s="551"/>
      <c r="Y17" s="429"/>
      <c r="Z17" s="439"/>
      <c r="AA17" s="23"/>
      <c r="AB17" s="550" t="s">
        <v>318</v>
      </c>
      <c r="AC17" s="551"/>
      <c r="AD17" s="429"/>
      <c r="AE17" s="23"/>
      <c r="AF17" s="23"/>
      <c r="AG17" s="23"/>
      <c r="AH17" s="550" t="s">
        <v>319</v>
      </c>
      <c r="AI17" s="551"/>
      <c r="AJ17" s="429"/>
      <c r="AK17" s="39"/>
    </row>
    <row r="18" spans="2:37" ht="12.75">
      <c r="B18" s="392"/>
      <c r="C18" s="23"/>
      <c r="D18" s="39"/>
      <c r="E18" s="23"/>
      <c r="F18" s="23"/>
      <c r="G18" s="23"/>
      <c r="H18" s="23"/>
      <c r="I18" s="556"/>
      <c r="J18" s="557"/>
      <c r="K18" s="23"/>
      <c r="L18" s="23"/>
      <c r="M18" s="23"/>
      <c r="N18" s="23"/>
      <c r="O18" s="556"/>
      <c r="P18" s="557"/>
      <c r="Q18" s="23"/>
      <c r="R18" s="23"/>
      <c r="S18" s="23"/>
      <c r="T18" s="23"/>
      <c r="U18" s="23"/>
      <c r="V18" s="23"/>
      <c r="W18" s="556"/>
      <c r="X18" s="557"/>
      <c r="Y18" s="23"/>
      <c r="Z18" s="23"/>
      <c r="AA18" s="23"/>
      <c r="AB18" s="556"/>
      <c r="AC18" s="557"/>
      <c r="AD18" s="23"/>
      <c r="AE18" s="23"/>
      <c r="AF18" s="23"/>
      <c r="AG18" s="23"/>
      <c r="AH18" s="556"/>
      <c r="AI18" s="557"/>
      <c r="AJ18" s="23"/>
      <c r="AK18" s="39"/>
    </row>
    <row r="19" spans="2:37" ht="12.75">
      <c r="B19" s="392"/>
      <c r="C19" s="23"/>
      <c r="D19" s="433" t="s">
        <v>320</v>
      </c>
      <c r="E19" s="23"/>
      <c r="F19" s="23"/>
      <c r="G19" s="23"/>
      <c r="H19" s="23"/>
      <c r="I19" s="550" t="s">
        <v>321</v>
      </c>
      <c r="J19" s="551"/>
      <c r="K19" s="429"/>
      <c r="L19" s="439"/>
      <c r="M19" s="439"/>
      <c r="N19" s="439"/>
      <c r="O19" s="550" t="s">
        <v>322</v>
      </c>
      <c r="P19" s="551"/>
      <c r="Q19" s="429"/>
      <c r="R19" s="439"/>
      <c r="S19" s="439"/>
      <c r="T19" s="439"/>
      <c r="U19" s="439"/>
      <c r="V19" s="23"/>
      <c r="W19" s="550" t="s">
        <v>323</v>
      </c>
      <c r="X19" s="551"/>
      <c r="Y19" s="552"/>
      <c r="Z19" s="439"/>
      <c r="AA19" s="23"/>
      <c r="AB19" s="550" t="s">
        <v>324</v>
      </c>
      <c r="AC19" s="551"/>
      <c r="AD19" s="552"/>
      <c r="AE19" s="23"/>
      <c r="AF19" s="23"/>
      <c r="AG19" s="23"/>
      <c r="AH19" s="550" t="s">
        <v>325</v>
      </c>
      <c r="AI19" s="551"/>
      <c r="AJ19" s="552"/>
      <c r="AK19" s="39"/>
    </row>
    <row r="20" spans="2:37" ht="12.75">
      <c r="B20" s="392"/>
      <c r="C20" s="23"/>
      <c r="D20" s="39"/>
      <c r="E20" s="23"/>
      <c r="F20" s="23"/>
      <c r="G20" s="23"/>
      <c r="H20" s="23"/>
      <c r="I20" s="550"/>
      <c r="J20" s="551"/>
      <c r="K20" s="23"/>
      <c r="L20" s="23"/>
      <c r="M20" s="23"/>
      <c r="N20" s="23"/>
      <c r="O20" s="550"/>
      <c r="P20" s="551"/>
      <c r="Q20" s="23"/>
      <c r="R20" s="23"/>
      <c r="S20" s="23"/>
      <c r="T20" s="23"/>
      <c r="U20" s="23"/>
      <c r="V20" s="23"/>
      <c r="W20" s="550"/>
      <c r="X20" s="551"/>
      <c r="Y20" s="23"/>
      <c r="Z20" s="23"/>
      <c r="AA20" s="23"/>
      <c r="AB20" s="550"/>
      <c r="AC20" s="551"/>
      <c r="AD20" s="23"/>
      <c r="AE20" s="23"/>
      <c r="AF20" s="23"/>
      <c r="AG20" s="23"/>
      <c r="AH20" s="550"/>
      <c r="AI20" s="551"/>
      <c r="AJ20" s="23"/>
      <c r="AK20" s="39"/>
    </row>
    <row r="21" spans="2:37" ht="12.75">
      <c r="B21" s="392"/>
      <c r="C21" s="23"/>
      <c r="D21" s="433" t="s">
        <v>326</v>
      </c>
      <c r="E21" s="23"/>
      <c r="F21" s="23"/>
      <c r="G21" s="23"/>
      <c r="H21" s="23"/>
      <c r="I21" s="550" t="s">
        <v>327</v>
      </c>
      <c r="J21" s="440"/>
      <c r="K21" s="429"/>
      <c r="L21" s="439"/>
      <c r="M21" s="439"/>
      <c r="N21" s="439"/>
      <c r="O21" s="550" t="s">
        <v>328</v>
      </c>
      <c r="P21" s="440"/>
      <c r="Q21" s="429"/>
      <c r="R21" s="439"/>
      <c r="S21" s="439"/>
      <c r="T21" s="439"/>
      <c r="U21" s="439"/>
      <c r="V21" s="23"/>
      <c r="W21" s="550" t="s">
        <v>329</v>
      </c>
      <c r="X21" s="440"/>
      <c r="Y21" s="429"/>
      <c r="Z21" s="439"/>
      <c r="AA21" s="23"/>
      <c r="AB21" s="550" t="s">
        <v>330</v>
      </c>
      <c r="AC21" s="440"/>
      <c r="AD21" s="429"/>
      <c r="AE21" s="23"/>
      <c r="AF21" s="23"/>
      <c r="AG21" s="23"/>
      <c r="AH21" s="550" t="s">
        <v>331</v>
      </c>
      <c r="AI21" s="440"/>
      <c r="AJ21" s="429"/>
      <c r="AK21" s="39"/>
    </row>
    <row r="22" spans="2:37" ht="8.1" customHeight="1">
      <c r="B22" s="423"/>
      <c r="C22" s="54"/>
      <c r="D22" s="56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6"/>
    </row>
    <row r="23" spans="2:37" ht="20.100000000000001" customHeight="1">
      <c r="B23" s="39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6"/>
    </row>
    <row r="24" spans="2:37" ht="12.75">
      <c r="B24" s="392"/>
      <c r="C24" s="23"/>
      <c r="D24" s="10" t="s">
        <v>332</v>
      </c>
      <c r="E24" s="10"/>
      <c r="F24" s="10"/>
      <c r="G24" s="10"/>
      <c r="H24" s="10"/>
      <c r="I24" s="550" t="s">
        <v>333</v>
      </c>
      <c r="J24" s="23"/>
      <c r="K24" s="552"/>
      <c r="L24" s="439"/>
      <c r="M24" s="439"/>
      <c r="N24" s="439"/>
      <c r="O24" s="550" t="s">
        <v>334</v>
      </c>
      <c r="P24" s="23"/>
      <c r="Q24" s="429"/>
      <c r="R24" s="439"/>
      <c r="S24" s="558"/>
      <c r="T24" s="558"/>
      <c r="U24" s="558"/>
      <c r="V24" s="559" t="s">
        <v>335</v>
      </c>
      <c r="W24" s="560"/>
      <c r="X24" s="23"/>
      <c r="Y24" s="23"/>
      <c r="Z24" s="23"/>
      <c r="AA24" s="23"/>
      <c r="AB24" s="550" t="s">
        <v>336</v>
      </c>
      <c r="AC24" s="23"/>
      <c r="AD24" s="552"/>
      <c r="AE24" s="23"/>
      <c r="AF24" s="23"/>
      <c r="AG24" s="23"/>
      <c r="AH24" s="23"/>
      <c r="AI24" s="23"/>
      <c r="AJ24" s="23"/>
      <c r="AK24" s="39"/>
    </row>
    <row r="25" spans="2:37" ht="12.75">
      <c r="B25" s="392"/>
      <c r="C25" s="23"/>
      <c r="D25" s="23"/>
      <c r="E25" s="23"/>
      <c r="F25" s="23"/>
      <c r="G25" s="23"/>
      <c r="H25" s="23"/>
      <c r="I25" s="560"/>
      <c r="J25" s="23"/>
      <c r="K25" s="23"/>
      <c r="L25" s="23"/>
      <c r="M25" s="23"/>
      <c r="N25" s="23"/>
      <c r="O25" s="560"/>
      <c r="P25" s="23"/>
      <c r="Q25" s="23"/>
      <c r="R25" s="23"/>
      <c r="S25" s="560"/>
      <c r="T25" s="560"/>
      <c r="U25" s="560"/>
      <c r="V25" s="560"/>
      <c r="W25" s="560"/>
      <c r="X25" s="23"/>
      <c r="Y25" s="23"/>
      <c r="Z25" s="23"/>
      <c r="AA25" s="23"/>
      <c r="AB25" s="560"/>
      <c r="AC25" s="23"/>
      <c r="AD25" s="23"/>
      <c r="AE25" s="23"/>
      <c r="AF25" s="23"/>
      <c r="AG25" s="23"/>
      <c r="AH25" s="23"/>
      <c r="AI25" s="23"/>
      <c r="AJ25" s="23"/>
      <c r="AK25" s="39"/>
    </row>
    <row r="26" spans="2:37" ht="13.5">
      <c r="B26" s="392"/>
      <c r="C26" s="23"/>
      <c r="D26" s="10" t="s">
        <v>337</v>
      </c>
      <c r="E26" s="10"/>
      <c r="F26" s="10"/>
      <c r="G26" s="10"/>
      <c r="H26" s="10"/>
      <c r="I26" s="550" t="s">
        <v>338</v>
      </c>
      <c r="J26" s="23"/>
      <c r="K26" s="552"/>
      <c r="L26" s="439"/>
      <c r="M26" s="439"/>
      <c r="N26" s="439"/>
      <c r="O26" s="550" t="s">
        <v>339</v>
      </c>
      <c r="P26" s="23"/>
      <c r="Q26" s="552"/>
      <c r="R26" s="439"/>
      <c r="S26" s="561"/>
      <c r="T26" s="561"/>
      <c r="U26" s="561"/>
      <c r="V26" s="560"/>
      <c r="W26" s="550" t="s">
        <v>340</v>
      </c>
      <c r="X26" s="23"/>
      <c r="Y26" s="429"/>
      <c r="Z26" s="439"/>
      <c r="AA26" s="23"/>
      <c r="AB26" s="550" t="s">
        <v>341</v>
      </c>
      <c r="AC26" s="23"/>
      <c r="AD26" s="552"/>
      <c r="AE26" s="23"/>
      <c r="AF26" s="23"/>
      <c r="AG26" s="23"/>
      <c r="AH26" s="550" t="s">
        <v>121</v>
      </c>
      <c r="AI26" s="23"/>
      <c r="AJ26" s="552"/>
      <c r="AK26" s="39"/>
    </row>
    <row r="27" spans="2:37" ht="12.75">
      <c r="B27" s="392"/>
      <c r="C27" s="23"/>
      <c r="D27" s="23"/>
      <c r="E27" s="23"/>
      <c r="F27" s="23"/>
      <c r="G27" s="23"/>
      <c r="H27" s="23"/>
      <c r="I27" s="560"/>
      <c r="J27" s="23"/>
      <c r="K27" s="23"/>
      <c r="L27" s="23"/>
      <c r="M27" s="23"/>
      <c r="N27" s="23"/>
      <c r="O27" s="560"/>
      <c r="P27" s="23"/>
      <c r="Q27" s="23"/>
      <c r="R27" s="23"/>
      <c r="S27" s="560"/>
      <c r="T27" s="560"/>
      <c r="U27" s="560"/>
      <c r="V27" s="560"/>
      <c r="W27" s="560"/>
      <c r="X27" s="23"/>
      <c r="Y27" s="23"/>
      <c r="Z27" s="23"/>
      <c r="AA27" s="23"/>
      <c r="AB27" s="560"/>
      <c r="AC27" s="23"/>
      <c r="AD27" s="23"/>
      <c r="AE27" s="23"/>
      <c r="AF27" s="23"/>
      <c r="AG27" s="23"/>
      <c r="AH27" s="23"/>
      <c r="AI27" s="23"/>
      <c r="AJ27" s="23"/>
      <c r="AK27" s="39"/>
    </row>
    <row r="28" spans="2:37" ht="12.75">
      <c r="B28" s="392"/>
      <c r="C28" s="23"/>
      <c r="D28" s="10" t="s">
        <v>342</v>
      </c>
      <c r="E28" s="10"/>
      <c r="F28" s="10"/>
      <c r="G28" s="10"/>
      <c r="H28" s="10"/>
      <c r="I28" s="550" t="s">
        <v>343</v>
      </c>
      <c r="J28" s="23"/>
      <c r="K28" s="429"/>
      <c r="L28" s="439"/>
      <c r="M28" s="439"/>
      <c r="N28" s="439"/>
      <c r="O28" s="550" t="s">
        <v>121</v>
      </c>
      <c r="P28" s="23"/>
      <c r="Q28" s="552"/>
      <c r="R28" s="439"/>
      <c r="S28" s="562"/>
      <c r="T28" s="562"/>
      <c r="U28" s="563" t="s">
        <v>344</v>
      </c>
      <c r="V28" s="564"/>
      <c r="W28" s="565"/>
      <c r="X28" s="566"/>
      <c r="Y28" s="566"/>
      <c r="Z28" s="566"/>
      <c r="AA28" s="566"/>
      <c r="AB28" s="565"/>
      <c r="AC28" s="23"/>
      <c r="AD28" s="23"/>
      <c r="AE28" s="23"/>
      <c r="AF28" s="23"/>
      <c r="AG28" s="23"/>
      <c r="AH28" s="23"/>
      <c r="AI28" s="23"/>
      <c r="AJ28" s="23"/>
      <c r="AK28" s="39"/>
    </row>
    <row r="29" spans="2:37" ht="20.100000000000001" customHeight="1">
      <c r="B29" s="423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67"/>
      <c r="AC29" s="54"/>
      <c r="AD29" s="54"/>
      <c r="AE29" s="54"/>
      <c r="AF29" s="54"/>
      <c r="AG29" s="54"/>
      <c r="AH29" s="54"/>
      <c r="AI29" s="54"/>
      <c r="AJ29" s="54"/>
      <c r="AK29" s="56"/>
    </row>
    <row r="30" spans="2:37">
      <c r="B30" s="12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6"/>
    </row>
    <row r="31" spans="2:37">
      <c r="B31" s="464" t="s">
        <v>345</v>
      </c>
      <c r="C31" s="23"/>
      <c r="D31" s="23"/>
      <c r="E31" s="23"/>
      <c r="F31" s="23"/>
      <c r="G31" s="23"/>
      <c r="H31" s="23"/>
      <c r="I31" s="23"/>
      <c r="J31" s="23"/>
      <c r="K31" s="23"/>
      <c r="L31" s="568" t="s">
        <v>44</v>
      </c>
      <c r="M31" s="41"/>
      <c r="N31" s="569"/>
      <c r="O31" s="569"/>
      <c r="P31" s="569"/>
      <c r="Q31" s="569"/>
      <c r="R31" s="23"/>
      <c r="S31" s="23"/>
      <c r="T31" s="23"/>
      <c r="U31" s="23"/>
      <c r="V31" s="23"/>
      <c r="W31" s="23"/>
      <c r="X31" s="570" t="s">
        <v>346</v>
      </c>
      <c r="Y31" s="41" t="s">
        <v>44</v>
      </c>
      <c r="Z31" s="571"/>
      <c r="AA31" s="10" t="s">
        <v>308</v>
      </c>
      <c r="AB31" s="23"/>
      <c r="AC31" s="23"/>
      <c r="AD31" s="23"/>
      <c r="AE31" s="23"/>
      <c r="AF31" s="23"/>
      <c r="AG31" s="23"/>
      <c r="AH31" s="23"/>
      <c r="AI31" s="23"/>
      <c r="AJ31" s="23"/>
      <c r="AK31" s="39"/>
    </row>
    <row r="32" spans="2:37">
      <c r="B32" s="464"/>
      <c r="C32" s="23"/>
      <c r="D32" s="23"/>
      <c r="E32" s="23"/>
      <c r="F32" s="23"/>
      <c r="G32" s="23"/>
      <c r="H32" s="23"/>
      <c r="I32" s="23"/>
      <c r="J32" s="23"/>
      <c r="K32" s="23"/>
      <c r="L32" s="570"/>
      <c r="M32" s="23"/>
      <c r="N32" s="25"/>
      <c r="O32" s="25"/>
      <c r="P32" s="25"/>
      <c r="Q32" s="25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39"/>
    </row>
    <row r="33" spans="2:37">
      <c r="B33" s="464" t="s">
        <v>347</v>
      </c>
      <c r="C33" s="23"/>
      <c r="D33" s="23"/>
      <c r="E33" s="23"/>
      <c r="F33" s="23"/>
      <c r="G33" s="23"/>
      <c r="H33" s="23"/>
      <c r="I33" s="23"/>
      <c r="J33" s="23"/>
      <c r="K33" s="23"/>
      <c r="L33" s="568" t="s">
        <v>44</v>
      </c>
      <c r="M33" s="41"/>
      <c r="N33" s="572"/>
      <c r="O33" s="573"/>
      <c r="P33" s="573"/>
      <c r="Q33" s="573"/>
      <c r="R33" s="574"/>
      <c r="S33" s="574"/>
      <c r="T33" s="575"/>
      <c r="U33" s="23"/>
      <c r="V33" s="23"/>
      <c r="W33" s="23"/>
      <c r="X33" s="23"/>
      <c r="Y33" s="23"/>
      <c r="Z33" s="23"/>
      <c r="AA33" s="23"/>
      <c r="AB33" s="428" t="s">
        <v>348</v>
      </c>
      <c r="AC33" s="23"/>
      <c r="AD33" s="23"/>
      <c r="AE33" s="23"/>
      <c r="AF33" s="576" t="s">
        <v>17</v>
      </c>
      <c r="AG33" s="577"/>
      <c r="AH33" s="576"/>
      <c r="AI33" s="410"/>
      <c r="AJ33" s="410"/>
      <c r="AK33" s="39"/>
    </row>
    <row r="34" spans="2:37">
      <c r="B34" s="7"/>
      <c r="C34" s="23"/>
      <c r="D34" s="23"/>
      <c r="E34" s="23"/>
      <c r="F34" s="23"/>
      <c r="G34" s="23"/>
      <c r="H34" s="23"/>
      <c r="I34" s="23"/>
      <c r="J34" s="23"/>
      <c r="K34" s="23"/>
      <c r="L34" s="570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39"/>
    </row>
    <row r="35" spans="2:37" ht="12.75">
      <c r="B35" s="464" t="s">
        <v>349</v>
      </c>
      <c r="C35" s="23"/>
      <c r="D35" s="23"/>
      <c r="E35" s="23"/>
      <c r="F35" s="23"/>
      <c r="G35" s="23"/>
      <c r="H35" s="23"/>
      <c r="I35" s="23"/>
      <c r="J35" s="23"/>
      <c r="K35" s="23"/>
      <c r="L35" s="568" t="s">
        <v>44</v>
      </c>
      <c r="M35" s="41"/>
      <c r="N35" s="578"/>
      <c r="O35" s="569"/>
      <c r="P35" s="569"/>
      <c r="Q35" s="569"/>
      <c r="R35" s="23"/>
      <c r="S35" s="23"/>
      <c r="T35" s="23"/>
      <c r="U35" s="23" t="s">
        <v>350</v>
      </c>
      <c r="V35" s="23"/>
      <c r="W35" s="579"/>
      <c r="X35" s="579"/>
      <c r="Y35" s="579"/>
      <c r="Z35" s="579"/>
      <c r="AA35" s="579"/>
      <c r="AB35" s="10" t="s">
        <v>351</v>
      </c>
      <c r="AC35" s="23"/>
      <c r="AD35" s="23"/>
      <c r="AE35" s="580"/>
      <c r="AF35" s="580"/>
      <c r="AG35" s="580"/>
      <c r="AH35" s="580"/>
      <c r="AI35" s="580"/>
      <c r="AJ35" s="580"/>
      <c r="AK35" s="39"/>
    </row>
    <row r="36" spans="2:37" ht="12.75">
      <c r="B36" s="7"/>
      <c r="C36" s="23"/>
      <c r="D36" s="23"/>
      <c r="E36" s="23"/>
      <c r="F36" s="23"/>
      <c r="G36" s="23"/>
      <c r="H36" s="23"/>
      <c r="I36" s="23"/>
      <c r="J36" s="23"/>
      <c r="K36" s="23"/>
      <c r="L36" s="570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581"/>
      <c r="X36" s="581"/>
      <c r="Y36" s="581"/>
      <c r="Z36" s="581"/>
      <c r="AA36" s="581"/>
      <c r="AB36" s="581"/>
      <c r="AC36" s="23"/>
      <c r="AD36" s="23"/>
      <c r="AE36" s="23"/>
      <c r="AF36" s="23"/>
      <c r="AG36" s="23"/>
      <c r="AH36" s="23"/>
      <c r="AI36" s="23"/>
      <c r="AJ36" s="23"/>
      <c r="AK36" s="39"/>
    </row>
    <row r="37" spans="2:37" ht="12.75" customHeight="1">
      <c r="B37" s="464" t="s">
        <v>352</v>
      </c>
      <c r="C37" s="23"/>
      <c r="D37" s="23"/>
      <c r="E37" s="23"/>
      <c r="F37" s="23"/>
      <c r="G37" s="23"/>
      <c r="H37" s="23"/>
      <c r="I37" s="23"/>
      <c r="J37" s="23"/>
      <c r="K37" s="23"/>
      <c r="L37" s="568" t="s">
        <v>44</v>
      </c>
      <c r="M37" s="41"/>
      <c r="N37" s="582"/>
      <c r="O37" s="583"/>
      <c r="P37" s="583"/>
      <c r="Q37" s="583"/>
      <c r="R37" s="414" t="s">
        <v>265</v>
      </c>
      <c r="S37" s="413"/>
      <c r="T37" s="584"/>
      <c r="U37" s="585"/>
      <c r="V37" s="585"/>
      <c r="W37" s="585"/>
      <c r="X37" s="585"/>
      <c r="Y37" s="585"/>
      <c r="Z37" s="585"/>
      <c r="AA37" s="585"/>
      <c r="AB37" s="585"/>
      <c r="AC37" s="460"/>
      <c r="AD37" s="460"/>
      <c r="AE37" s="460"/>
      <c r="AF37" s="460"/>
      <c r="AG37" s="460"/>
      <c r="AH37" s="460"/>
      <c r="AI37" s="460"/>
      <c r="AJ37" s="460"/>
      <c r="AK37" s="586"/>
    </row>
    <row r="38" spans="2:37">
      <c r="B38" s="7"/>
      <c r="C38" s="23"/>
      <c r="D38" s="23"/>
      <c r="E38" s="23"/>
      <c r="F38" s="23"/>
      <c r="G38" s="23"/>
      <c r="H38" s="23"/>
      <c r="I38" s="23"/>
      <c r="J38" s="23"/>
      <c r="K38" s="23"/>
      <c r="L38" s="570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39"/>
    </row>
    <row r="39" spans="2:37">
      <c r="B39" s="464" t="s">
        <v>353</v>
      </c>
      <c r="C39" s="23"/>
      <c r="D39" s="23"/>
      <c r="E39" s="23"/>
      <c r="F39" s="23"/>
      <c r="G39" s="23"/>
      <c r="H39" s="23"/>
      <c r="I39" s="23"/>
      <c r="J39" s="23"/>
      <c r="K39" s="23"/>
      <c r="L39" s="568" t="s">
        <v>44</v>
      </c>
      <c r="M39" s="41"/>
      <c r="N39" s="582"/>
      <c r="O39" s="583"/>
      <c r="P39" s="583"/>
      <c r="Q39" s="583"/>
      <c r="R39" s="414" t="s">
        <v>265</v>
      </c>
      <c r="S39" s="41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39"/>
    </row>
    <row r="40" spans="2:37">
      <c r="B40" s="7"/>
      <c r="C40" s="23"/>
      <c r="D40" s="23"/>
      <c r="E40" s="23"/>
      <c r="F40" s="23"/>
      <c r="G40" s="23"/>
      <c r="H40" s="23"/>
      <c r="I40" s="23"/>
      <c r="J40" s="23"/>
      <c r="K40" s="23"/>
      <c r="L40" s="570"/>
      <c r="M40" s="23"/>
      <c r="N40" s="25"/>
      <c r="O40" s="25"/>
      <c r="P40" s="25"/>
      <c r="Q40" s="25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39"/>
    </row>
    <row r="41" spans="2:37">
      <c r="B41" s="464" t="s">
        <v>354</v>
      </c>
      <c r="C41" s="23"/>
      <c r="D41" s="23"/>
      <c r="E41" s="23"/>
      <c r="F41" s="23"/>
      <c r="G41" s="23"/>
      <c r="H41" s="23"/>
      <c r="I41" s="23"/>
      <c r="J41" s="23"/>
      <c r="K41" s="23"/>
      <c r="L41" s="568" t="s">
        <v>44</v>
      </c>
      <c r="M41" s="41"/>
      <c r="N41" s="587"/>
      <c r="O41" s="588"/>
      <c r="P41" s="588"/>
      <c r="Q41" s="588"/>
      <c r="R41" s="414" t="s">
        <v>265</v>
      </c>
      <c r="S41" s="41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39"/>
    </row>
    <row r="42" spans="2:37">
      <c r="B42" s="7"/>
      <c r="C42" s="23"/>
      <c r="D42" s="23"/>
      <c r="E42" s="23"/>
      <c r="F42" s="23"/>
      <c r="G42" s="23"/>
      <c r="H42" s="23"/>
      <c r="I42" s="23"/>
      <c r="J42" s="23"/>
      <c r="K42" s="23"/>
      <c r="L42" s="570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39"/>
    </row>
    <row r="43" spans="2:37">
      <c r="B43" s="464"/>
      <c r="C43" s="23"/>
      <c r="D43" s="23"/>
      <c r="E43" s="23"/>
      <c r="F43" s="23"/>
      <c r="G43" s="23"/>
      <c r="H43" s="23"/>
      <c r="I43" s="23"/>
      <c r="J43" s="23"/>
      <c r="K43" s="23"/>
      <c r="L43" s="570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39"/>
    </row>
    <row r="44" spans="2:37" ht="12">
      <c r="B44" s="464" t="s">
        <v>355</v>
      </c>
      <c r="C44" s="23"/>
      <c r="D44" s="23"/>
      <c r="E44" s="23"/>
      <c r="F44" s="23"/>
      <c r="G44" s="23"/>
      <c r="H44" s="23"/>
      <c r="I44" s="23"/>
      <c r="J44" s="23"/>
      <c r="K44" s="23"/>
      <c r="L44" s="568" t="s">
        <v>44</v>
      </c>
      <c r="M44" s="41"/>
      <c r="N44" s="10"/>
      <c r="O44" s="568" t="s">
        <v>356</v>
      </c>
      <c r="P44" s="23"/>
      <c r="Q44" s="429"/>
      <c r="R44" s="23"/>
      <c r="S44" s="23"/>
      <c r="T44" s="23"/>
      <c r="U44" s="23"/>
      <c r="V44" s="23"/>
      <c r="W44" s="568" t="s">
        <v>357</v>
      </c>
      <c r="X44" s="23"/>
      <c r="Y44" s="429"/>
      <c r="Z44" s="23"/>
      <c r="AA44" s="23"/>
      <c r="AB44" s="568" t="s">
        <v>358</v>
      </c>
      <c r="AC44" s="23"/>
      <c r="AD44" s="552"/>
      <c r="AE44" s="23"/>
      <c r="AF44" s="23"/>
      <c r="AG44" s="23"/>
      <c r="AH44" s="568" t="s">
        <v>121</v>
      </c>
      <c r="AI44" s="23"/>
      <c r="AJ44" s="552"/>
      <c r="AK44" s="39"/>
    </row>
    <row r="45" spans="2:37">
      <c r="B45" s="464"/>
      <c r="C45" s="23"/>
      <c r="D45" s="23"/>
      <c r="E45" s="23"/>
      <c r="F45" s="23"/>
      <c r="G45" s="23"/>
      <c r="H45" s="23"/>
      <c r="I45" s="23"/>
      <c r="J45" s="23"/>
      <c r="K45" s="23"/>
      <c r="L45" s="570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39"/>
    </row>
    <row r="46" spans="2:37">
      <c r="B46" s="464"/>
      <c r="C46" s="23"/>
      <c r="D46" s="23"/>
      <c r="E46" s="23"/>
      <c r="F46" s="23"/>
      <c r="G46" s="23"/>
      <c r="H46" s="23"/>
      <c r="I46" s="23"/>
      <c r="J46" s="23"/>
      <c r="K46" s="23"/>
      <c r="L46" s="570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39"/>
    </row>
    <row r="47" spans="2:37">
      <c r="B47" s="464"/>
      <c r="C47" s="23"/>
      <c r="D47" s="23"/>
      <c r="E47" s="23"/>
      <c r="F47" s="23"/>
      <c r="G47" s="23"/>
      <c r="H47" s="23"/>
      <c r="I47" s="23"/>
      <c r="J47" s="23"/>
      <c r="K47" s="23"/>
      <c r="L47" s="570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39"/>
    </row>
    <row r="48" spans="2:37" ht="12">
      <c r="B48" s="464" t="s">
        <v>359</v>
      </c>
      <c r="C48" s="23"/>
      <c r="D48" s="23"/>
      <c r="E48" s="10" t="s">
        <v>360</v>
      </c>
      <c r="F48" s="23"/>
      <c r="G48" s="570"/>
      <c r="H48" s="429"/>
      <c r="I48" s="23"/>
      <c r="J48" s="23"/>
      <c r="K48" s="23"/>
      <c r="L48" s="568"/>
      <c r="M48" s="41"/>
      <c r="N48" s="23"/>
      <c r="O48" s="568" t="s">
        <v>361</v>
      </c>
      <c r="P48" s="23"/>
      <c r="Q48" s="429"/>
      <c r="R48" s="23"/>
      <c r="S48" s="23"/>
      <c r="T48" s="23"/>
      <c r="U48" s="23"/>
      <c r="V48" s="23"/>
      <c r="W48" s="568" t="s">
        <v>362</v>
      </c>
      <c r="X48" s="23"/>
      <c r="Y48" s="552"/>
      <c r="Z48" s="10" t="s">
        <v>363</v>
      </c>
      <c r="AA48" s="10"/>
      <c r="AB48" s="568"/>
      <c r="AC48" s="23"/>
      <c r="AD48" s="429"/>
      <c r="AE48" s="23"/>
      <c r="AF48" s="23"/>
      <c r="AG48" s="23"/>
      <c r="AH48" s="568" t="s">
        <v>364</v>
      </c>
      <c r="AI48" s="23"/>
      <c r="AJ48" s="552"/>
      <c r="AK48" s="39"/>
    </row>
    <row r="49" spans="2:37">
      <c r="B49" s="7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10" t="s">
        <v>365</v>
      </c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39"/>
    </row>
    <row r="50" spans="2:37">
      <c r="B50" s="1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6"/>
    </row>
    <row r="51" spans="2:37">
      <c r="B51" s="1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6"/>
    </row>
    <row r="52" spans="2:37">
      <c r="B52" s="589" t="s">
        <v>366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568"/>
      <c r="X52" s="23"/>
      <c r="Y52" s="590" t="s">
        <v>367</v>
      </c>
      <c r="Z52" s="590"/>
      <c r="AA52" s="590"/>
      <c r="AB52" s="590"/>
      <c r="AC52" s="23"/>
      <c r="AD52" s="590" t="s">
        <v>368</v>
      </c>
      <c r="AE52" s="590"/>
      <c r="AF52" s="590"/>
      <c r="AG52" s="590"/>
      <c r="AH52" s="590"/>
      <c r="AI52" s="23"/>
      <c r="AJ52" s="23"/>
      <c r="AK52" s="39"/>
    </row>
    <row r="53" spans="2:37">
      <c r="B53" s="7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39"/>
    </row>
    <row r="54" spans="2:37" ht="12.75" customHeight="1">
      <c r="B54" s="591" t="s">
        <v>369</v>
      </c>
      <c r="C54" s="23"/>
      <c r="D54" s="10" t="s">
        <v>370</v>
      </c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568"/>
      <c r="X54" s="592" t="s">
        <v>275</v>
      </c>
      <c r="Y54" s="592"/>
      <c r="Z54" s="593"/>
      <c r="AA54" s="593"/>
      <c r="AB54" s="593"/>
      <c r="AC54" s="476"/>
      <c r="AD54" s="476" t="str">
        <f>+X54</f>
        <v>Rp.</v>
      </c>
      <c r="AE54" s="594"/>
      <c r="AF54" s="594"/>
      <c r="AG54" s="594"/>
      <c r="AH54" s="594"/>
      <c r="AI54" s="594"/>
      <c r="AJ54" s="594"/>
      <c r="AK54" s="39"/>
    </row>
    <row r="55" spans="2:37" ht="12">
      <c r="B55" s="7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476"/>
      <c r="Y55" s="476"/>
      <c r="Z55" s="595"/>
      <c r="AA55" s="595"/>
      <c r="AB55" s="595"/>
      <c r="AC55" s="476"/>
      <c r="AD55" s="476"/>
      <c r="AE55" s="596"/>
      <c r="AF55" s="596"/>
      <c r="AG55" s="596"/>
      <c r="AH55" s="596"/>
      <c r="AI55" s="596"/>
      <c r="AJ55" s="596"/>
      <c r="AK55" s="39"/>
    </row>
    <row r="56" spans="2:37" ht="12">
      <c r="B56" s="591" t="s">
        <v>371</v>
      </c>
      <c r="C56" s="23"/>
      <c r="D56" s="10" t="s">
        <v>274</v>
      </c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568"/>
      <c r="X56" s="592" t="s">
        <v>275</v>
      </c>
      <c r="Y56" s="592"/>
      <c r="Z56" s="593"/>
      <c r="AA56" s="593"/>
      <c r="AB56" s="593"/>
      <c r="AC56" s="476"/>
      <c r="AD56" s="476" t="str">
        <f>+X56</f>
        <v>Rp.</v>
      </c>
      <c r="AE56" s="594"/>
      <c r="AF56" s="594"/>
      <c r="AG56" s="594"/>
      <c r="AH56" s="594"/>
      <c r="AI56" s="594"/>
      <c r="AJ56" s="594"/>
      <c r="AK56" s="39"/>
    </row>
    <row r="57" spans="2:37">
      <c r="B57" s="7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476"/>
      <c r="Y57" s="476"/>
      <c r="Z57" s="476"/>
      <c r="AA57" s="476"/>
      <c r="AB57" s="476"/>
      <c r="AC57" s="476"/>
      <c r="AD57" s="476"/>
      <c r="AE57" s="476"/>
      <c r="AF57" s="476"/>
      <c r="AG57" s="476"/>
      <c r="AH57" s="476"/>
      <c r="AI57" s="476"/>
      <c r="AJ57" s="476"/>
      <c r="AK57" s="39"/>
    </row>
    <row r="58" spans="2:37" ht="12">
      <c r="B58" s="591" t="s">
        <v>372</v>
      </c>
      <c r="C58" s="23"/>
      <c r="D58" s="10" t="s">
        <v>373</v>
      </c>
      <c r="E58" s="23"/>
      <c r="F58" s="597"/>
      <c r="G58" s="598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476"/>
      <c r="Y58" s="476"/>
      <c r="Z58" s="476"/>
      <c r="AA58" s="476"/>
      <c r="AB58" s="476"/>
      <c r="AC58" s="476"/>
      <c r="AD58" s="476"/>
      <c r="AE58" s="476"/>
      <c r="AF58" s="476"/>
      <c r="AG58" s="476"/>
      <c r="AH58" s="476"/>
      <c r="AI58" s="476"/>
      <c r="AJ58" s="476"/>
      <c r="AK58" s="39"/>
    </row>
    <row r="59" spans="2:37">
      <c r="B59" s="7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476"/>
      <c r="Y59" s="476"/>
      <c r="Z59" s="476"/>
      <c r="AA59" s="476"/>
      <c r="AB59" s="476"/>
      <c r="AC59" s="476"/>
      <c r="AD59" s="476"/>
      <c r="AE59" s="476"/>
      <c r="AF59" s="476"/>
      <c r="AG59" s="476"/>
      <c r="AH59" s="476"/>
      <c r="AI59" s="476"/>
      <c r="AJ59" s="476"/>
      <c r="AK59" s="39"/>
    </row>
    <row r="60" spans="2:37" ht="12">
      <c r="B60" s="591" t="s">
        <v>374</v>
      </c>
      <c r="C60" s="23"/>
      <c r="D60" s="10" t="s">
        <v>302</v>
      </c>
      <c r="E60" s="23"/>
      <c r="F60" s="597"/>
      <c r="G60" s="598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476"/>
      <c r="Y60" s="476"/>
      <c r="Z60" s="476"/>
      <c r="AA60" s="476"/>
      <c r="AB60" s="476"/>
      <c r="AC60" s="476"/>
      <c r="AD60" s="476"/>
      <c r="AE60" s="476"/>
      <c r="AF60" s="476"/>
      <c r="AG60" s="476"/>
      <c r="AH60" s="476"/>
      <c r="AI60" s="476"/>
      <c r="AJ60" s="476"/>
      <c r="AK60" s="39"/>
    </row>
    <row r="61" spans="2:37">
      <c r="B61" s="7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476"/>
      <c r="Y61" s="476"/>
      <c r="Z61" s="476"/>
      <c r="AA61" s="476"/>
      <c r="AB61" s="476"/>
      <c r="AC61" s="476"/>
      <c r="AD61" s="476"/>
      <c r="AE61" s="476"/>
      <c r="AF61" s="476"/>
      <c r="AG61" s="476"/>
      <c r="AH61" s="476"/>
      <c r="AI61" s="476"/>
      <c r="AJ61" s="476"/>
      <c r="AK61" s="39"/>
    </row>
    <row r="62" spans="2:37" ht="12">
      <c r="B62" s="591" t="s">
        <v>375</v>
      </c>
      <c r="C62" s="23"/>
      <c r="D62" s="10" t="s">
        <v>376</v>
      </c>
      <c r="E62" s="23"/>
      <c r="F62" s="597"/>
      <c r="G62" s="598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476"/>
      <c r="Y62" s="476"/>
      <c r="Z62" s="476"/>
      <c r="AA62" s="476"/>
      <c r="AB62" s="476"/>
      <c r="AC62" s="476"/>
      <c r="AD62" s="476"/>
      <c r="AE62" s="476"/>
      <c r="AF62" s="476"/>
      <c r="AG62" s="476"/>
      <c r="AH62" s="476"/>
      <c r="AI62" s="476"/>
      <c r="AJ62" s="476"/>
      <c r="AK62" s="39"/>
    </row>
    <row r="63" spans="2:37">
      <c r="B63" s="7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476"/>
      <c r="Y63" s="476"/>
      <c r="Z63" s="476"/>
      <c r="AA63" s="476"/>
      <c r="AB63" s="476"/>
      <c r="AC63" s="476"/>
      <c r="AD63" s="476"/>
      <c r="AE63" s="476"/>
      <c r="AF63" s="476"/>
      <c r="AG63" s="476"/>
      <c r="AH63" s="476"/>
      <c r="AI63" s="476"/>
      <c r="AJ63" s="476"/>
      <c r="AK63" s="39"/>
    </row>
    <row r="64" spans="2:37" ht="12">
      <c r="B64" s="591" t="s">
        <v>377</v>
      </c>
      <c r="C64" s="23"/>
      <c r="D64" s="487" t="s">
        <v>378</v>
      </c>
      <c r="E64" s="23"/>
      <c r="F64" s="597"/>
      <c r="G64" s="598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476"/>
      <c r="Y64" s="476"/>
      <c r="Z64" s="476"/>
      <c r="AA64" s="476"/>
      <c r="AB64" s="476"/>
      <c r="AC64" s="476"/>
      <c r="AD64" s="476"/>
      <c r="AE64" s="476"/>
      <c r="AF64" s="476"/>
      <c r="AG64" s="476"/>
      <c r="AH64" s="476"/>
      <c r="AI64" s="476"/>
      <c r="AJ64" s="476"/>
      <c r="AK64" s="39"/>
    </row>
    <row r="65" spans="2:37">
      <c r="B65" s="7"/>
      <c r="C65" s="23"/>
      <c r="D65" s="487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476"/>
      <c r="Y65" s="476"/>
      <c r="Z65" s="476"/>
      <c r="AA65" s="476"/>
      <c r="AB65" s="476"/>
      <c r="AC65" s="476"/>
      <c r="AD65" s="476"/>
      <c r="AE65" s="476"/>
      <c r="AF65" s="476"/>
      <c r="AG65" s="476"/>
      <c r="AH65" s="476"/>
      <c r="AI65" s="476"/>
      <c r="AJ65" s="476"/>
      <c r="AK65" s="39"/>
    </row>
    <row r="66" spans="2:37" ht="12">
      <c r="B66" s="591" t="s">
        <v>379</v>
      </c>
      <c r="C66" s="23"/>
      <c r="D66" s="487" t="s">
        <v>297</v>
      </c>
      <c r="E66" s="23"/>
      <c r="F66" s="597"/>
      <c r="G66" s="598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476"/>
      <c r="Y66" s="476"/>
      <c r="Z66" s="476"/>
      <c r="AA66" s="476"/>
      <c r="AB66" s="476"/>
      <c r="AC66" s="476"/>
      <c r="AD66" s="476"/>
      <c r="AE66" s="476"/>
      <c r="AF66" s="476"/>
      <c r="AG66" s="476"/>
      <c r="AH66" s="476"/>
      <c r="AI66" s="476"/>
      <c r="AJ66" s="476"/>
      <c r="AK66" s="39"/>
    </row>
    <row r="67" spans="2:37">
      <c r="B67" s="7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476"/>
      <c r="Y67" s="476"/>
      <c r="Z67" s="476"/>
      <c r="AA67" s="476"/>
      <c r="AB67" s="476"/>
      <c r="AC67" s="476"/>
      <c r="AD67" s="476"/>
      <c r="AE67" s="476"/>
      <c r="AF67" s="476"/>
      <c r="AG67" s="476"/>
      <c r="AH67" s="476"/>
      <c r="AI67" s="476"/>
      <c r="AJ67" s="476"/>
      <c r="AK67" s="39"/>
    </row>
    <row r="68" spans="2:37" ht="12">
      <c r="B68" s="591"/>
      <c r="C68" s="23"/>
      <c r="D68" s="492" t="s">
        <v>284</v>
      </c>
      <c r="E68" s="23"/>
      <c r="F68" s="599"/>
      <c r="G68" s="600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476"/>
      <c r="Y68" s="476"/>
      <c r="Z68" s="476"/>
      <c r="AA68" s="476"/>
      <c r="AB68" s="476"/>
      <c r="AC68" s="476"/>
      <c r="AD68" s="476"/>
      <c r="AE68" s="476"/>
      <c r="AF68" s="476"/>
      <c r="AG68" s="476"/>
      <c r="AH68" s="476"/>
      <c r="AI68" s="476"/>
      <c r="AJ68" s="476"/>
      <c r="AK68" s="39"/>
    </row>
    <row r="69" spans="2:37">
      <c r="B69" s="7"/>
      <c r="C69" s="23"/>
      <c r="D69" s="49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476"/>
      <c r="Y69" s="476"/>
      <c r="Z69" s="476"/>
      <c r="AA69" s="476"/>
      <c r="AB69" s="476"/>
      <c r="AC69" s="476"/>
      <c r="AD69" s="476"/>
      <c r="AE69" s="476"/>
      <c r="AF69" s="476"/>
      <c r="AG69" s="476"/>
      <c r="AH69" s="476"/>
      <c r="AI69" s="476"/>
      <c r="AJ69" s="476"/>
      <c r="AK69" s="39"/>
    </row>
    <row r="70" spans="2:37" ht="12">
      <c r="B70" s="591"/>
      <c r="C70" s="23"/>
      <c r="D70" s="492" t="s">
        <v>285</v>
      </c>
      <c r="E70" s="23"/>
      <c r="F70" s="599"/>
      <c r="G70" s="600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476"/>
      <c r="Y70" s="476"/>
      <c r="Z70" s="476"/>
      <c r="AA70" s="476"/>
      <c r="AB70" s="476"/>
      <c r="AC70" s="476"/>
      <c r="AD70" s="476"/>
      <c r="AE70" s="476"/>
      <c r="AF70" s="476"/>
      <c r="AG70" s="476"/>
      <c r="AH70" s="476"/>
      <c r="AI70" s="476"/>
      <c r="AJ70" s="476"/>
      <c r="AK70" s="39"/>
    </row>
    <row r="71" spans="2:37">
      <c r="B71" s="7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476"/>
      <c r="Y71" s="476"/>
      <c r="Z71" s="476"/>
      <c r="AA71" s="476"/>
      <c r="AB71" s="476"/>
      <c r="AC71" s="476"/>
      <c r="AD71" s="476"/>
      <c r="AE71" s="476"/>
      <c r="AF71" s="476"/>
      <c r="AG71" s="476"/>
      <c r="AH71" s="476"/>
      <c r="AI71" s="476"/>
      <c r="AJ71" s="476"/>
      <c r="AK71" s="39"/>
    </row>
    <row r="72" spans="2:37" ht="12">
      <c r="B72" s="482" t="s">
        <v>380</v>
      </c>
      <c r="C72" s="601"/>
      <c r="D72" s="601"/>
      <c r="E72" s="601"/>
      <c r="F72" s="601"/>
      <c r="G72" s="601"/>
      <c r="H72" s="601"/>
      <c r="I72" s="601"/>
      <c r="J72" s="601"/>
      <c r="K72" s="601"/>
      <c r="L72" s="601"/>
      <c r="M72" s="601"/>
      <c r="N72" s="601"/>
      <c r="O72" s="601"/>
      <c r="P72" s="601"/>
      <c r="Q72" s="601"/>
      <c r="R72" s="601"/>
      <c r="S72" s="601"/>
      <c r="T72" s="601"/>
      <c r="U72" s="601"/>
      <c r="V72" s="601"/>
      <c r="W72" s="602"/>
      <c r="X72" s="603" t="s">
        <v>275</v>
      </c>
      <c r="Y72" s="603"/>
      <c r="Z72" s="593"/>
      <c r="AA72" s="593"/>
      <c r="AB72" s="593"/>
      <c r="AC72" s="476"/>
      <c r="AD72" s="476" t="str">
        <f>+X72</f>
        <v>Rp.</v>
      </c>
      <c r="AE72" s="594"/>
      <c r="AF72" s="594"/>
      <c r="AG72" s="594"/>
      <c r="AH72" s="594"/>
      <c r="AI72" s="594"/>
      <c r="AJ72" s="594"/>
      <c r="AK72" s="39"/>
    </row>
    <row r="73" spans="2:37">
      <c r="B73" s="604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408"/>
      <c r="X73" s="476"/>
      <c r="Y73" s="476"/>
      <c r="Z73" s="476"/>
      <c r="AA73" s="476"/>
      <c r="AB73" s="476"/>
      <c r="AC73" s="476"/>
      <c r="AD73" s="476"/>
      <c r="AE73" s="476"/>
      <c r="AF73" s="476"/>
      <c r="AG73" s="476"/>
      <c r="AH73" s="476"/>
      <c r="AI73" s="476"/>
      <c r="AJ73" s="476"/>
      <c r="AK73" s="39"/>
    </row>
    <row r="74" spans="2:37" ht="12">
      <c r="B74" s="482" t="s">
        <v>381</v>
      </c>
      <c r="C74" s="601"/>
      <c r="D74" s="601"/>
      <c r="E74" s="601"/>
      <c r="F74" s="601"/>
      <c r="G74" s="601"/>
      <c r="H74" s="601"/>
      <c r="I74" s="601"/>
      <c r="J74" s="601"/>
      <c r="K74" s="601"/>
      <c r="L74" s="601"/>
      <c r="M74" s="601"/>
      <c r="N74" s="601"/>
      <c r="O74" s="601"/>
      <c r="P74" s="601"/>
      <c r="Q74" s="601"/>
      <c r="R74" s="601"/>
      <c r="S74" s="601"/>
      <c r="T74" s="601"/>
      <c r="U74" s="601"/>
      <c r="V74" s="601"/>
      <c r="W74" s="602"/>
      <c r="X74" s="603" t="s">
        <v>275</v>
      </c>
      <c r="Y74" s="603"/>
      <c r="Z74" s="593"/>
      <c r="AA74" s="593"/>
      <c r="AB74" s="593"/>
      <c r="AC74" s="476"/>
      <c r="AD74" s="476" t="str">
        <f>+X74</f>
        <v>Rp.</v>
      </c>
      <c r="AE74" s="594"/>
      <c r="AF74" s="594"/>
      <c r="AG74" s="594"/>
      <c r="AH74" s="594"/>
      <c r="AI74" s="594"/>
      <c r="AJ74" s="594"/>
      <c r="AK74" s="39"/>
    </row>
    <row r="75" spans="2:37">
      <c r="B75" s="1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6"/>
    </row>
    <row r="76" spans="2:37" ht="12.75">
      <c r="B76" s="501" t="str">
        <f ca="1">"&lt;File "&amp;PROPER(CELL("filename"))&amp;"&gt;"</f>
        <v>&lt;File D:\Penilai\[Form Penilaian.Xlsx]Sheet1&gt;</v>
      </c>
      <c r="AK76" s="59" t="s">
        <v>382</v>
      </c>
    </row>
    <row r="79" spans="2:37">
      <c r="B79" s="502" t="s">
        <v>383</v>
      </c>
      <c r="F79" s="503">
        <v>0.7</v>
      </c>
      <c r="H79" s="504" t="s">
        <v>290</v>
      </c>
    </row>
  </sheetData>
  <mergeCells count="52">
    <mergeCell ref="F70:G70"/>
    <mergeCell ref="X72:Y72"/>
    <mergeCell ref="Z72:AB72"/>
    <mergeCell ref="AE72:AJ72"/>
    <mergeCell ref="X74:Y74"/>
    <mergeCell ref="Z74:AB74"/>
    <mergeCell ref="AE74:AJ74"/>
    <mergeCell ref="F58:G58"/>
    <mergeCell ref="F60:G60"/>
    <mergeCell ref="F62:G62"/>
    <mergeCell ref="F64:G64"/>
    <mergeCell ref="F66:G66"/>
    <mergeCell ref="F68:G68"/>
    <mergeCell ref="Y52:AB52"/>
    <mergeCell ref="AD52:AH52"/>
    <mergeCell ref="X54:Y54"/>
    <mergeCell ref="Z54:AB54"/>
    <mergeCell ref="AE54:AJ54"/>
    <mergeCell ref="X56:Y56"/>
    <mergeCell ref="Z56:AB56"/>
    <mergeCell ref="AE56:AJ56"/>
    <mergeCell ref="W36:AB36"/>
    <mergeCell ref="N37:Q37"/>
    <mergeCell ref="R37:S37"/>
    <mergeCell ref="N39:Q39"/>
    <mergeCell ref="R39:S39"/>
    <mergeCell ref="N41:Q41"/>
    <mergeCell ref="R41:S41"/>
    <mergeCell ref="S24:U24"/>
    <mergeCell ref="S28:T28"/>
    <mergeCell ref="N31:Q31"/>
    <mergeCell ref="N33:Q33"/>
    <mergeCell ref="AF33:AH33"/>
    <mergeCell ref="N35:Q35"/>
    <mergeCell ref="W35:AA35"/>
    <mergeCell ref="AE35:AJ35"/>
    <mergeCell ref="C8:H8"/>
    <mergeCell ref="AE8:AI8"/>
    <mergeCell ref="AJ8:AK8"/>
    <mergeCell ref="D9:AD9"/>
    <mergeCell ref="AE9:AI9"/>
    <mergeCell ref="AJ9:AK9"/>
    <mergeCell ref="AE2:AK2"/>
    <mergeCell ref="C4:AD5"/>
    <mergeCell ref="AE4:AK5"/>
    <mergeCell ref="C6:H6"/>
    <mergeCell ref="I6:AD8"/>
    <mergeCell ref="AE6:AI6"/>
    <mergeCell ref="AJ6:AK6"/>
    <mergeCell ref="C7:H7"/>
    <mergeCell ref="AE7:AI7"/>
    <mergeCell ref="AJ7:AK7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C2:T55"/>
  <sheetViews>
    <sheetView workbookViewId="0">
      <selection activeCell="Z11" sqref="Z11"/>
    </sheetView>
  </sheetViews>
  <sheetFormatPr defaultRowHeight="11.25"/>
  <cols>
    <col min="1" max="1" width="3.140625" style="1" customWidth="1"/>
    <col min="2" max="2" width="3.42578125" style="1" customWidth="1"/>
    <col min="3" max="3" width="1.140625" style="1" customWidth="1"/>
    <col min="4" max="4" width="1" style="1" customWidth="1"/>
    <col min="5" max="5" width="2.42578125" style="1" customWidth="1"/>
    <col min="6" max="6" width="12.5703125" style="1" customWidth="1"/>
    <col min="7" max="7" width="2" style="1" customWidth="1"/>
    <col min="8" max="8" width="11" style="1" customWidth="1"/>
    <col min="9" max="9" width="15.85546875" style="1" customWidth="1"/>
    <col min="10" max="10" width="3.85546875" style="1" customWidth="1"/>
    <col min="11" max="11" width="11.140625" style="1" customWidth="1"/>
    <col min="12" max="13" width="3.28515625" style="1" customWidth="1"/>
    <col min="14" max="14" width="8.85546875" style="1" customWidth="1"/>
    <col min="15" max="15" width="3.28515625" style="1" customWidth="1"/>
    <col min="16" max="16" width="3.140625" style="1" customWidth="1"/>
    <col min="17" max="17" width="9" style="1" customWidth="1"/>
    <col min="18" max="18" width="3.28515625" style="58" customWidth="1"/>
    <col min="19" max="19" width="11.5703125" style="58" customWidth="1"/>
    <col min="20" max="20" width="1.5703125" style="1" customWidth="1"/>
    <col min="21" max="251" width="9.140625" style="1"/>
    <col min="252" max="252" width="3.140625" style="1" customWidth="1"/>
    <col min="253" max="253" width="3.42578125" style="1" customWidth="1"/>
    <col min="254" max="254" width="1.140625" style="1" customWidth="1"/>
    <col min="255" max="255" width="1" style="1" customWidth="1"/>
    <col min="256" max="256" width="2.42578125" style="1" customWidth="1"/>
    <col min="257" max="257" width="12.5703125" style="1" customWidth="1"/>
    <col min="258" max="258" width="2" style="1" customWidth="1"/>
    <col min="259" max="259" width="11" style="1" customWidth="1"/>
    <col min="260" max="260" width="15.85546875" style="1" customWidth="1"/>
    <col min="261" max="261" width="3.85546875" style="1" customWidth="1"/>
    <col min="262" max="262" width="11.140625" style="1" customWidth="1"/>
    <col min="263" max="264" width="3.28515625" style="1" customWidth="1"/>
    <col min="265" max="265" width="8.85546875" style="1" customWidth="1"/>
    <col min="266" max="266" width="3.28515625" style="1" customWidth="1"/>
    <col min="267" max="267" width="3.140625" style="1" customWidth="1"/>
    <col min="268" max="268" width="9" style="1" customWidth="1"/>
    <col min="269" max="269" width="3.28515625" style="1" customWidth="1"/>
    <col min="270" max="270" width="11.5703125" style="1" customWidth="1"/>
    <col min="271" max="271" width="1.5703125" style="1" customWidth="1"/>
    <col min="272" max="272" width="10.140625" style="1" customWidth="1"/>
    <col min="273" max="273" width="10.7109375" style="1" bestFit="1" customWidth="1"/>
    <col min="274" max="274" width="12.42578125" style="1" customWidth="1"/>
    <col min="275" max="275" width="10.7109375" style="1" bestFit="1" customWidth="1"/>
    <col min="276" max="276" width="11" style="1" customWidth="1"/>
    <col min="277" max="507" width="9.140625" style="1"/>
    <col min="508" max="508" width="3.140625" style="1" customWidth="1"/>
    <col min="509" max="509" width="3.42578125" style="1" customWidth="1"/>
    <col min="510" max="510" width="1.140625" style="1" customWidth="1"/>
    <col min="511" max="511" width="1" style="1" customWidth="1"/>
    <col min="512" max="512" width="2.42578125" style="1" customWidth="1"/>
    <col min="513" max="513" width="12.5703125" style="1" customWidth="1"/>
    <col min="514" max="514" width="2" style="1" customWidth="1"/>
    <col min="515" max="515" width="11" style="1" customWidth="1"/>
    <col min="516" max="516" width="15.85546875" style="1" customWidth="1"/>
    <col min="517" max="517" width="3.85546875" style="1" customWidth="1"/>
    <col min="518" max="518" width="11.140625" style="1" customWidth="1"/>
    <col min="519" max="520" width="3.28515625" style="1" customWidth="1"/>
    <col min="521" max="521" width="8.85546875" style="1" customWidth="1"/>
    <col min="522" max="522" width="3.28515625" style="1" customWidth="1"/>
    <col min="523" max="523" width="3.140625" style="1" customWidth="1"/>
    <col min="524" max="524" width="9" style="1" customWidth="1"/>
    <col min="525" max="525" width="3.28515625" style="1" customWidth="1"/>
    <col min="526" max="526" width="11.5703125" style="1" customWidth="1"/>
    <col min="527" max="527" width="1.5703125" style="1" customWidth="1"/>
    <col min="528" max="528" width="10.140625" style="1" customWidth="1"/>
    <col min="529" max="529" width="10.7109375" style="1" bestFit="1" customWidth="1"/>
    <col min="530" max="530" width="12.42578125" style="1" customWidth="1"/>
    <col min="531" max="531" width="10.7109375" style="1" bestFit="1" customWidth="1"/>
    <col min="532" max="532" width="11" style="1" customWidth="1"/>
    <col min="533" max="763" width="9.140625" style="1"/>
    <col min="764" max="764" width="3.140625" style="1" customWidth="1"/>
    <col min="765" max="765" width="3.42578125" style="1" customWidth="1"/>
    <col min="766" max="766" width="1.140625" style="1" customWidth="1"/>
    <col min="767" max="767" width="1" style="1" customWidth="1"/>
    <col min="768" max="768" width="2.42578125" style="1" customWidth="1"/>
    <col min="769" max="769" width="12.5703125" style="1" customWidth="1"/>
    <col min="770" max="770" width="2" style="1" customWidth="1"/>
    <col min="771" max="771" width="11" style="1" customWidth="1"/>
    <col min="772" max="772" width="15.85546875" style="1" customWidth="1"/>
    <col min="773" max="773" width="3.85546875" style="1" customWidth="1"/>
    <col min="774" max="774" width="11.140625" style="1" customWidth="1"/>
    <col min="775" max="776" width="3.28515625" style="1" customWidth="1"/>
    <col min="777" max="777" width="8.85546875" style="1" customWidth="1"/>
    <col min="778" max="778" width="3.28515625" style="1" customWidth="1"/>
    <col min="779" max="779" width="3.140625" style="1" customWidth="1"/>
    <col min="780" max="780" width="9" style="1" customWidth="1"/>
    <col min="781" max="781" width="3.28515625" style="1" customWidth="1"/>
    <col min="782" max="782" width="11.5703125" style="1" customWidth="1"/>
    <col min="783" max="783" width="1.5703125" style="1" customWidth="1"/>
    <col min="784" max="784" width="10.140625" style="1" customWidth="1"/>
    <col min="785" max="785" width="10.7109375" style="1" bestFit="1" customWidth="1"/>
    <col min="786" max="786" width="12.42578125" style="1" customWidth="1"/>
    <col min="787" max="787" width="10.7109375" style="1" bestFit="1" customWidth="1"/>
    <col min="788" max="788" width="11" style="1" customWidth="1"/>
    <col min="789" max="1019" width="9.140625" style="1"/>
    <col min="1020" max="1020" width="3.140625" style="1" customWidth="1"/>
    <col min="1021" max="1021" width="3.42578125" style="1" customWidth="1"/>
    <col min="1022" max="1022" width="1.140625" style="1" customWidth="1"/>
    <col min="1023" max="1023" width="1" style="1" customWidth="1"/>
    <col min="1024" max="1024" width="2.42578125" style="1" customWidth="1"/>
    <col min="1025" max="1025" width="12.5703125" style="1" customWidth="1"/>
    <col min="1026" max="1026" width="2" style="1" customWidth="1"/>
    <col min="1027" max="1027" width="11" style="1" customWidth="1"/>
    <col min="1028" max="1028" width="15.85546875" style="1" customWidth="1"/>
    <col min="1029" max="1029" width="3.85546875" style="1" customWidth="1"/>
    <col min="1030" max="1030" width="11.140625" style="1" customWidth="1"/>
    <col min="1031" max="1032" width="3.28515625" style="1" customWidth="1"/>
    <col min="1033" max="1033" width="8.85546875" style="1" customWidth="1"/>
    <col min="1034" max="1034" width="3.28515625" style="1" customWidth="1"/>
    <col min="1035" max="1035" width="3.140625" style="1" customWidth="1"/>
    <col min="1036" max="1036" width="9" style="1" customWidth="1"/>
    <col min="1037" max="1037" width="3.28515625" style="1" customWidth="1"/>
    <col min="1038" max="1038" width="11.5703125" style="1" customWidth="1"/>
    <col min="1039" max="1039" width="1.5703125" style="1" customWidth="1"/>
    <col min="1040" max="1040" width="10.140625" style="1" customWidth="1"/>
    <col min="1041" max="1041" width="10.7109375" style="1" bestFit="1" customWidth="1"/>
    <col min="1042" max="1042" width="12.42578125" style="1" customWidth="1"/>
    <col min="1043" max="1043" width="10.7109375" style="1" bestFit="1" customWidth="1"/>
    <col min="1044" max="1044" width="11" style="1" customWidth="1"/>
    <col min="1045" max="1275" width="9.140625" style="1"/>
    <col min="1276" max="1276" width="3.140625" style="1" customWidth="1"/>
    <col min="1277" max="1277" width="3.42578125" style="1" customWidth="1"/>
    <col min="1278" max="1278" width="1.140625" style="1" customWidth="1"/>
    <col min="1279" max="1279" width="1" style="1" customWidth="1"/>
    <col min="1280" max="1280" width="2.42578125" style="1" customWidth="1"/>
    <col min="1281" max="1281" width="12.5703125" style="1" customWidth="1"/>
    <col min="1282" max="1282" width="2" style="1" customWidth="1"/>
    <col min="1283" max="1283" width="11" style="1" customWidth="1"/>
    <col min="1284" max="1284" width="15.85546875" style="1" customWidth="1"/>
    <col min="1285" max="1285" width="3.85546875" style="1" customWidth="1"/>
    <col min="1286" max="1286" width="11.140625" style="1" customWidth="1"/>
    <col min="1287" max="1288" width="3.28515625" style="1" customWidth="1"/>
    <col min="1289" max="1289" width="8.85546875" style="1" customWidth="1"/>
    <col min="1290" max="1290" width="3.28515625" style="1" customWidth="1"/>
    <col min="1291" max="1291" width="3.140625" style="1" customWidth="1"/>
    <col min="1292" max="1292" width="9" style="1" customWidth="1"/>
    <col min="1293" max="1293" width="3.28515625" style="1" customWidth="1"/>
    <col min="1294" max="1294" width="11.5703125" style="1" customWidth="1"/>
    <col min="1295" max="1295" width="1.5703125" style="1" customWidth="1"/>
    <col min="1296" max="1296" width="10.140625" style="1" customWidth="1"/>
    <col min="1297" max="1297" width="10.7109375" style="1" bestFit="1" customWidth="1"/>
    <col min="1298" max="1298" width="12.42578125" style="1" customWidth="1"/>
    <col min="1299" max="1299" width="10.7109375" style="1" bestFit="1" customWidth="1"/>
    <col min="1300" max="1300" width="11" style="1" customWidth="1"/>
    <col min="1301" max="1531" width="9.140625" style="1"/>
    <col min="1532" max="1532" width="3.140625" style="1" customWidth="1"/>
    <col min="1533" max="1533" width="3.42578125" style="1" customWidth="1"/>
    <col min="1534" max="1534" width="1.140625" style="1" customWidth="1"/>
    <col min="1535" max="1535" width="1" style="1" customWidth="1"/>
    <col min="1536" max="1536" width="2.42578125" style="1" customWidth="1"/>
    <col min="1537" max="1537" width="12.5703125" style="1" customWidth="1"/>
    <col min="1538" max="1538" width="2" style="1" customWidth="1"/>
    <col min="1539" max="1539" width="11" style="1" customWidth="1"/>
    <col min="1540" max="1540" width="15.85546875" style="1" customWidth="1"/>
    <col min="1541" max="1541" width="3.85546875" style="1" customWidth="1"/>
    <col min="1542" max="1542" width="11.140625" style="1" customWidth="1"/>
    <col min="1543" max="1544" width="3.28515625" style="1" customWidth="1"/>
    <col min="1545" max="1545" width="8.85546875" style="1" customWidth="1"/>
    <col min="1546" max="1546" width="3.28515625" style="1" customWidth="1"/>
    <col min="1547" max="1547" width="3.140625" style="1" customWidth="1"/>
    <col min="1548" max="1548" width="9" style="1" customWidth="1"/>
    <col min="1549" max="1549" width="3.28515625" style="1" customWidth="1"/>
    <col min="1550" max="1550" width="11.5703125" style="1" customWidth="1"/>
    <col min="1551" max="1551" width="1.5703125" style="1" customWidth="1"/>
    <col min="1552" max="1552" width="10.140625" style="1" customWidth="1"/>
    <col min="1553" max="1553" width="10.7109375" style="1" bestFit="1" customWidth="1"/>
    <col min="1554" max="1554" width="12.42578125" style="1" customWidth="1"/>
    <col min="1555" max="1555" width="10.7109375" style="1" bestFit="1" customWidth="1"/>
    <col min="1556" max="1556" width="11" style="1" customWidth="1"/>
    <col min="1557" max="1787" width="9.140625" style="1"/>
    <col min="1788" max="1788" width="3.140625" style="1" customWidth="1"/>
    <col min="1789" max="1789" width="3.42578125" style="1" customWidth="1"/>
    <col min="1790" max="1790" width="1.140625" style="1" customWidth="1"/>
    <col min="1791" max="1791" width="1" style="1" customWidth="1"/>
    <col min="1792" max="1792" width="2.42578125" style="1" customWidth="1"/>
    <col min="1793" max="1793" width="12.5703125" style="1" customWidth="1"/>
    <col min="1794" max="1794" width="2" style="1" customWidth="1"/>
    <col min="1795" max="1795" width="11" style="1" customWidth="1"/>
    <col min="1796" max="1796" width="15.85546875" style="1" customWidth="1"/>
    <col min="1797" max="1797" width="3.85546875" style="1" customWidth="1"/>
    <col min="1798" max="1798" width="11.140625" style="1" customWidth="1"/>
    <col min="1799" max="1800" width="3.28515625" style="1" customWidth="1"/>
    <col min="1801" max="1801" width="8.85546875" style="1" customWidth="1"/>
    <col min="1802" max="1802" width="3.28515625" style="1" customWidth="1"/>
    <col min="1803" max="1803" width="3.140625" style="1" customWidth="1"/>
    <col min="1804" max="1804" width="9" style="1" customWidth="1"/>
    <col min="1805" max="1805" width="3.28515625" style="1" customWidth="1"/>
    <col min="1806" max="1806" width="11.5703125" style="1" customWidth="1"/>
    <col min="1807" max="1807" width="1.5703125" style="1" customWidth="1"/>
    <col min="1808" max="1808" width="10.140625" style="1" customWidth="1"/>
    <col min="1809" max="1809" width="10.7109375" style="1" bestFit="1" customWidth="1"/>
    <col min="1810" max="1810" width="12.42578125" style="1" customWidth="1"/>
    <col min="1811" max="1811" width="10.7109375" style="1" bestFit="1" customWidth="1"/>
    <col min="1812" max="1812" width="11" style="1" customWidth="1"/>
    <col min="1813" max="2043" width="9.140625" style="1"/>
    <col min="2044" max="2044" width="3.140625" style="1" customWidth="1"/>
    <col min="2045" max="2045" width="3.42578125" style="1" customWidth="1"/>
    <col min="2046" max="2046" width="1.140625" style="1" customWidth="1"/>
    <col min="2047" max="2047" width="1" style="1" customWidth="1"/>
    <col min="2048" max="2048" width="2.42578125" style="1" customWidth="1"/>
    <col min="2049" max="2049" width="12.5703125" style="1" customWidth="1"/>
    <col min="2050" max="2050" width="2" style="1" customWidth="1"/>
    <col min="2051" max="2051" width="11" style="1" customWidth="1"/>
    <col min="2052" max="2052" width="15.85546875" style="1" customWidth="1"/>
    <col min="2053" max="2053" width="3.85546875" style="1" customWidth="1"/>
    <col min="2054" max="2054" width="11.140625" style="1" customWidth="1"/>
    <col min="2055" max="2056" width="3.28515625" style="1" customWidth="1"/>
    <col min="2057" max="2057" width="8.85546875" style="1" customWidth="1"/>
    <col min="2058" max="2058" width="3.28515625" style="1" customWidth="1"/>
    <col min="2059" max="2059" width="3.140625" style="1" customWidth="1"/>
    <col min="2060" max="2060" width="9" style="1" customWidth="1"/>
    <col min="2061" max="2061" width="3.28515625" style="1" customWidth="1"/>
    <col min="2062" max="2062" width="11.5703125" style="1" customWidth="1"/>
    <col min="2063" max="2063" width="1.5703125" style="1" customWidth="1"/>
    <col min="2064" max="2064" width="10.140625" style="1" customWidth="1"/>
    <col min="2065" max="2065" width="10.7109375" style="1" bestFit="1" customWidth="1"/>
    <col min="2066" max="2066" width="12.42578125" style="1" customWidth="1"/>
    <col min="2067" max="2067" width="10.7109375" style="1" bestFit="1" customWidth="1"/>
    <col min="2068" max="2068" width="11" style="1" customWidth="1"/>
    <col min="2069" max="2299" width="9.140625" style="1"/>
    <col min="2300" max="2300" width="3.140625" style="1" customWidth="1"/>
    <col min="2301" max="2301" width="3.42578125" style="1" customWidth="1"/>
    <col min="2302" max="2302" width="1.140625" style="1" customWidth="1"/>
    <col min="2303" max="2303" width="1" style="1" customWidth="1"/>
    <col min="2304" max="2304" width="2.42578125" style="1" customWidth="1"/>
    <col min="2305" max="2305" width="12.5703125" style="1" customWidth="1"/>
    <col min="2306" max="2306" width="2" style="1" customWidth="1"/>
    <col min="2307" max="2307" width="11" style="1" customWidth="1"/>
    <col min="2308" max="2308" width="15.85546875" style="1" customWidth="1"/>
    <col min="2309" max="2309" width="3.85546875" style="1" customWidth="1"/>
    <col min="2310" max="2310" width="11.140625" style="1" customWidth="1"/>
    <col min="2311" max="2312" width="3.28515625" style="1" customWidth="1"/>
    <col min="2313" max="2313" width="8.85546875" style="1" customWidth="1"/>
    <col min="2314" max="2314" width="3.28515625" style="1" customWidth="1"/>
    <col min="2315" max="2315" width="3.140625" style="1" customWidth="1"/>
    <col min="2316" max="2316" width="9" style="1" customWidth="1"/>
    <col min="2317" max="2317" width="3.28515625" style="1" customWidth="1"/>
    <col min="2318" max="2318" width="11.5703125" style="1" customWidth="1"/>
    <col min="2319" max="2319" width="1.5703125" style="1" customWidth="1"/>
    <col min="2320" max="2320" width="10.140625" style="1" customWidth="1"/>
    <col min="2321" max="2321" width="10.7109375" style="1" bestFit="1" customWidth="1"/>
    <col min="2322" max="2322" width="12.42578125" style="1" customWidth="1"/>
    <col min="2323" max="2323" width="10.7109375" style="1" bestFit="1" customWidth="1"/>
    <col min="2324" max="2324" width="11" style="1" customWidth="1"/>
    <col min="2325" max="2555" width="9.140625" style="1"/>
    <col min="2556" max="2556" width="3.140625" style="1" customWidth="1"/>
    <col min="2557" max="2557" width="3.42578125" style="1" customWidth="1"/>
    <col min="2558" max="2558" width="1.140625" style="1" customWidth="1"/>
    <col min="2559" max="2559" width="1" style="1" customWidth="1"/>
    <col min="2560" max="2560" width="2.42578125" style="1" customWidth="1"/>
    <col min="2561" max="2561" width="12.5703125" style="1" customWidth="1"/>
    <col min="2562" max="2562" width="2" style="1" customWidth="1"/>
    <col min="2563" max="2563" width="11" style="1" customWidth="1"/>
    <col min="2564" max="2564" width="15.85546875" style="1" customWidth="1"/>
    <col min="2565" max="2565" width="3.85546875" style="1" customWidth="1"/>
    <col min="2566" max="2566" width="11.140625" style="1" customWidth="1"/>
    <col min="2567" max="2568" width="3.28515625" style="1" customWidth="1"/>
    <col min="2569" max="2569" width="8.85546875" style="1" customWidth="1"/>
    <col min="2570" max="2570" width="3.28515625" style="1" customWidth="1"/>
    <col min="2571" max="2571" width="3.140625" style="1" customWidth="1"/>
    <col min="2572" max="2572" width="9" style="1" customWidth="1"/>
    <col min="2573" max="2573" width="3.28515625" style="1" customWidth="1"/>
    <col min="2574" max="2574" width="11.5703125" style="1" customWidth="1"/>
    <col min="2575" max="2575" width="1.5703125" style="1" customWidth="1"/>
    <col min="2576" max="2576" width="10.140625" style="1" customWidth="1"/>
    <col min="2577" max="2577" width="10.7109375" style="1" bestFit="1" customWidth="1"/>
    <col min="2578" max="2578" width="12.42578125" style="1" customWidth="1"/>
    <col min="2579" max="2579" width="10.7109375" style="1" bestFit="1" customWidth="1"/>
    <col min="2580" max="2580" width="11" style="1" customWidth="1"/>
    <col min="2581" max="2811" width="9.140625" style="1"/>
    <col min="2812" max="2812" width="3.140625" style="1" customWidth="1"/>
    <col min="2813" max="2813" width="3.42578125" style="1" customWidth="1"/>
    <col min="2814" max="2814" width="1.140625" style="1" customWidth="1"/>
    <col min="2815" max="2815" width="1" style="1" customWidth="1"/>
    <col min="2816" max="2816" width="2.42578125" style="1" customWidth="1"/>
    <col min="2817" max="2817" width="12.5703125" style="1" customWidth="1"/>
    <col min="2818" max="2818" width="2" style="1" customWidth="1"/>
    <col min="2819" max="2819" width="11" style="1" customWidth="1"/>
    <col min="2820" max="2820" width="15.85546875" style="1" customWidth="1"/>
    <col min="2821" max="2821" width="3.85546875" style="1" customWidth="1"/>
    <col min="2822" max="2822" width="11.140625" style="1" customWidth="1"/>
    <col min="2823" max="2824" width="3.28515625" style="1" customWidth="1"/>
    <col min="2825" max="2825" width="8.85546875" style="1" customWidth="1"/>
    <col min="2826" max="2826" width="3.28515625" style="1" customWidth="1"/>
    <col min="2827" max="2827" width="3.140625" style="1" customWidth="1"/>
    <col min="2828" max="2828" width="9" style="1" customWidth="1"/>
    <col min="2829" max="2829" width="3.28515625" style="1" customWidth="1"/>
    <col min="2830" max="2830" width="11.5703125" style="1" customWidth="1"/>
    <col min="2831" max="2831" width="1.5703125" style="1" customWidth="1"/>
    <col min="2832" max="2832" width="10.140625" style="1" customWidth="1"/>
    <col min="2833" max="2833" width="10.7109375" style="1" bestFit="1" customWidth="1"/>
    <col min="2834" max="2834" width="12.42578125" style="1" customWidth="1"/>
    <col min="2835" max="2835" width="10.7109375" style="1" bestFit="1" customWidth="1"/>
    <col min="2836" max="2836" width="11" style="1" customWidth="1"/>
    <col min="2837" max="3067" width="9.140625" style="1"/>
    <col min="3068" max="3068" width="3.140625" style="1" customWidth="1"/>
    <col min="3069" max="3069" width="3.42578125" style="1" customWidth="1"/>
    <col min="3070" max="3070" width="1.140625" style="1" customWidth="1"/>
    <col min="3071" max="3071" width="1" style="1" customWidth="1"/>
    <col min="3072" max="3072" width="2.42578125" style="1" customWidth="1"/>
    <col min="3073" max="3073" width="12.5703125" style="1" customWidth="1"/>
    <col min="3074" max="3074" width="2" style="1" customWidth="1"/>
    <col min="3075" max="3075" width="11" style="1" customWidth="1"/>
    <col min="3076" max="3076" width="15.85546875" style="1" customWidth="1"/>
    <col min="3077" max="3077" width="3.85546875" style="1" customWidth="1"/>
    <col min="3078" max="3078" width="11.140625" style="1" customWidth="1"/>
    <col min="3079" max="3080" width="3.28515625" style="1" customWidth="1"/>
    <col min="3081" max="3081" width="8.85546875" style="1" customWidth="1"/>
    <col min="3082" max="3082" width="3.28515625" style="1" customWidth="1"/>
    <col min="3083" max="3083" width="3.140625" style="1" customWidth="1"/>
    <col min="3084" max="3084" width="9" style="1" customWidth="1"/>
    <col min="3085" max="3085" width="3.28515625" style="1" customWidth="1"/>
    <col min="3086" max="3086" width="11.5703125" style="1" customWidth="1"/>
    <col min="3087" max="3087" width="1.5703125" style="1" customWidth="1"/>
    <col min="3088" max="3088" width="10.140625" style="1" customWidth="1"/>
    <col min="3089" max="3089" width="10.7109375" style="1" bestFit="1" customWidth="1"/>
    <col min="3090" max="3090" width="12.42578125" style="1" customWidth="1"/>
    <col min="3091" max="3091" width="10.7109375" style="1" bestFit="1" customWidth="1"/>
    <col min="3092" max="3092" width="11" style="1" customWidth="1"/>
    <col min="3093" max="3323" width="9.140625" style="1"/>
    <col min="3324" max="3324" width="3.140625" style="1" customWidth="1"/>
    <col min="3325" max="3325" width="3.42578125" style="1" customWidth="1"/>
    <col min="3326" max="3326" width="1.140625" style="1" customWidth="1"/>
    <col min="3327" max="3327" width="1" style="1" customWidth="1"/>
    <col min="3328" max="3328" width="2.42578125" style="1" customWidth="1"/>
    <col min="3329" max="3329" width="12.5703125" style="1" customWidth="1"/>
    <col min="3330" max="3330" width="2" style="1" customWidth="1"/>
    <col min="3331" max="3331" width="11" style="1" customWidth="1"/>
    <col min="3332" max="3332" width="15.85546875" style="1" customWidth="1"/>
    <col min="3333" max="3333" width="3.85546875" style="1" customWidth="1"/>
    <col min="3334" max="3334" width="11.140625" style="1" customWidth="1"/>
    <col min="3335" max="3336" width="3.28515625" style="1" customWidth="1"/>
    <col min="3337" max="3337" width="8.85546875" style="1" customWidth="1"/>
    <col min="3338" max="3338" width="3.28515625" style="1" customWidth="1"/>
    <col min="3339" max="3339" width="3.140625" style="1" customWidth="1"/>
    <col min="3340" max="3340" width="9" style="1" customWidth="1"/>
    <col min="3341" max="3341" width="3.28515625" style="1" customWidth="1"/>
    <col min="3342" max="3342" width="11.5703125" style="1" customWidth="1"/>
    <col min="3343" max="3343" width="1.5703125" style="1" customWidth="1"/>
    <col min="3344" max="3344" width="10.140625" style="1" customWidth="1"/>
    <col min="3345" max="3345" width="10.7109375" style="1" bestFit="1" customWidth="1"/>
    <col min="3346" max="3346" width="12.42578125" style="1" customWidth="1"/>
    <col min="3347" max="3347" width="10.7109375" style="1" bestFit="1" customWidth="1"/>
    <col min="3348" max="3348" width="11" style="1" customWidth="1"/>
    <col min="3349" max="3579" width="9.140625" style="1"/>
    <col min="3580" max="3580" width="3.140625" style="1" customWidth="1"/>
    <col min="3581" max="3581" width="3.42578125" style="1" customWidth="1"/>
    <col min="3582" max="3582" width="1.140625" style="1" customWidth="1"/>
    <col min="3583" max="3583" width="1" style="1" customWidth="1"/>
    <col min="3584" max="3584" width="2.42578125" style="1" customWidth="1"/>
    <col min="3585" max="3585" width="12.5703125" style="1" customWidth="1"/>
    <col min="3586" max="3586" width="2" style="1" customWidth="1"/>
    <col min="3587" max="3587" width="11" style="1" customWidth="1"/>
    <col min="3588" max="3588" width="15.85546875" style="1" customWidth="1"/>
    <col min="3589" max="3589" width="3.85546875" style="1" customWidth="1"/>
    <col min="3590" max="3590" width="11.140625" style="1" customWidth="1"/>
    <col min="3591" max="3592" width="3.28515625" style="1" customWidth="1"/>
    <col min="3593" max="3593" width="8.85546875" style="1" customWidth="1"/>
    <col min="3594" max="3594" width="3.28515625" style="1" customWidth="1"/>
    <col min="3595" max="3595" width="3.140625" style="1" customWidth="1"/>
    <col min="3596" max="3596" width="9" style="1" customWidth="1"/>
    <col min="3597" max="3597" width="3.28515625" style="1" customWidth="1"/>
    <col min="3598" max="3598" width="11.5703125" style="1" customWidth="1"/>
    <col min="3599" max="3599" width="1.5703125" style="1" customWidth="1"/>
    <col min="3600" max="3600" width="10.140625" style="1" customWidth="1"/>
    <col min="3601" max="3601" width="10.7109375" style="1" bestFit="1" customWidth="1"/>
    <col min="3602" max="3602" width="12.42578125" style="1" customWidth="1"/>
    <col min="3603" max="3603" width="10.7109375" style="1" bestFit="1" customWidth="1"/>
    <col min="3604" max="3604" width="11" style="1" customWidth="1"/>
    <col min="3605" max="3835" width="9.140625" style="1"/>
    <col min="3836" max="3836" width="3.140625" style="1" customWidth="1"/>
    <col min="3837" max="3837" width="3.42578125" style="1" customWidth="1"/>
    <col min="3838" max="3838" width="1.140625" style="1" customWidth="1"/>
    <col min="3839" max="3839" width="1" style="1" customWidth="1"/>
    <col min="3840" max="3840" width="2.42578125" style="1" customWidth="1"/>
    <col min="3841" max="3841" width="12.5703125" style="1" customWidth="1"/>
    <col min="3842" max="3842" width="2" style="1" customWidth="1"/>
    <col min="3843" max="3843" width="11" style="1" customWidth="1"/>
    <col min="3844" max="3844" width="15.85546875" style="1" customWidth="1"/>
    <col min="3845" max="3845" width="3.85546875" style="1" customWidth="1"/>
    <col min="3846" max="3846" width="11.140625" style="1" customWidth="1"/>
    <col min="3847" max="3848" width="3.28515625" style="1" customWidth="1"/>
    <col min="3849" max="3849" width="8.85546875" style="1" customWidth="1"/>
    <col min="3850" max="3850" width="3.28515625" style="1" customWidth="1"/>
    <col min="3851" max="3851" width="3.140625" style="1" customWidth="1"/>
    <col min="3852" max="3852" width="9" style="1" customWidth="1"/>
    <col min="3853" max="3853" width="3.28515625" style="1" customWidth="1"/>
    <col min="3854" max="3854" width="11.5703125" style="1" customWidth="1"/>
    <col min="3855" max="3855" width="1.5703125" style="1" customWidth="1"/>
    <col min="3856" max="3856" width="10.140625" style="1" customWidth="1"/>
    <col min="3857" max="3857" width="10.7109375" style="1" bestFit="1" customWidth="1"/>
    <col min="3858" max="3858" width="12.42578125" style="1" customWidth="1"/>
    <col min="3859" max="3859" width="10.7109375" style="1" bestFit="1" customWidth="1"/>
    <col min="3860" max="3860" width="11" style="1" customWidth="1"/>
    <col min="3861" max="4091" width="9.140625" style="1"/>
    <col min="4092" max="4092" width="3.140625" style="1" customWidth="1"/>
    <col min="4093" max="4093" width="3.42578125" style="1" customWidth="1"/>
    <col min="4094" max="4094" width="1.140625" style="1" customWidth="1"/>
    <col min="4095" max="4095" width="1" style="1" customWidth="1"/>
    <col min="4096" max="4096" width="2.42578125" style="1" customWidth="1"/>
    <col min="4097" max="4097" width="12.5703125" style="1" customWidth="1"/>
    <col min="4098" max="4098" width="2" style="1" customWidth="1"/>
    <col min="4099" max="4099" width="11" style="1" customWidth="1"/>
    <col min="4100" max="4100" width="15.85546875" style="1" customWidth="1"/>
    <col min="4101" max="4101" width="3.85546875" style="1" customWidth="1"/>
    <col min="4102" max="4102" width="11.140625" style="1" customWidth="1"/>
    <col min="4103" max="4104" width="3.28515625" style="1" customWidth="1"/>
    <col min="4105" max="4105" width="8.85546875" style="1" customWidth="1"/>
    <col min="4106" max="4106" width="3.28515625" style="1" customWidth="1"/>
    <col min="4107" max="4107" width="3.140625" style="1" customWidth="1"/>
    <col min="4108" max="4108" width="9" style="1" customWidth="1"/>
    <col min="4109" max="4109" width="3.28515625" style="1" customWidth="1"/>
    <col min="4110" max="4110" width="11.5703125" style="1" customWidth="1"/>
    <col min="4111" max="4111" width="1.5703125" style="1" customWidth="1"/>
    <col min="4112" max="4112" width="10.140625" style="1" customWidth="1"/>
    <col min="4113" max="4113" width="10.7109375" style="1" bestFit="1" customWidth="1"/>
    <col min="4114" max="4114" width="12.42578125" style="1" customWidth="1"/>
    <col min="4115" max="4115" width="10.7109375" style="1" bestFit="1" customWidth="1"/>
    <col min="4116" max="4116" width="11" style="1" customWidth="1"/>
    <col min="4117" max="4347" width="9.140625" style="1"/>
    <col min="4348" max="4348" width="3.140625" style="1" customWidth="1"/>
    <col min="4349" max="4349" width="3.42578125" style="1" customWidth="1"/>
    <col min="4350" max="4350" width="1.140625" style="1" customWidth="1"/>
    <col min="4351" max="4351" width="1" style="1" customWidth="1"/>
    <col min="4352" max="4352" width="2.42578125" style="1" customWidth="1"/>
    <col min="4353" max="4353" width="12.5703125" style="1" customWidth="1"/>
    <col min="4354" max="4354" width="2" style="1" customWidth="1"/>
    <col min="4355" max="4355" width="11" style="1" customWidth="1"/>
    <col min="4356" max="4356" width="15.85546875" style="1" customWidth="1"/>
    <col min="4357" max="4357" width="3.85546875" style="1" customWidth="1"/>
    <col min="4358" max="4358" width="11.140625" style="1" customWidth="1"/>
    <col min="4359" max="4360" width="3.28515625" style="1" customWidth="1"/>
    <col min="4361" max="4361" width="8.85546875" style="1" customWidth="1"/>
    <col min="4362" max="4362" width="3.28515625" style="1" customWidth="1"/>
    <col min="4363" max="4363" width="3.140625" style="1" customWidth="1"/>
    <col min="4364" max="4364" width="9" style="1" customWidth="1"/>
    <col min="4365" max="4365" width="3.28515625" style="1" customWidth="1"/>
    <col min="4366" max="4366" width="11.5703125" style="1" customWidth="1"/>
    <col min="4367" max="4367" width="1.5703125" style="1" customWidth="1"/>
    <col min="4368" max="4368" width="10.140625" style="1" customWidth="1"/>
    <col min="4369" max="4369" width="10.7109375" style="1" bestFit="1" customWidth="1"/>
    <col min="4370" max="4370" width="12.42578125" style="1" customWidth="1"/>
    <col min="4371" max="4371" width="10.7109375" style="1" bestFit="1" customWidth="1"/>
    <col min="4372" max="4372" width="11" style="1" customWidth="1"/>
    <col min="4373" max="4603" width="9.140625" style="1"/>
    <col min="4604" max="4604" width="3.140625" style="1" customWidth="1"/>
    <col min="4605" max="4605" width="3.42578125" style="1" customWidth="1"/>
    <col min="4606" max="4606" width="1.140625" style="1" customWidth="1"/>
    <col min="4607" max="4607" width="1" style="1" customWidth="1"/>
    <col min="4608" max="4608" width="2.42578125" style="1" customWidth="1"/>
    <col min="4609" max="4609" width="12.5703125" style="1" customWidth="1"/>
    <col min="4610" max="4610" width="2" style="1" customWidth="1"/>
    <col min="4611" max="4611" width="11" style="1" customWidth="1"/>
    <col min="4612" max="4612" width="15.85546875" style="1" customWidth="1"/>
    <col min="4613" max="4613" width="3.85546875" style="1" customWidth="1"/>
    <col min="4614" max="4614" width="11.140625" style="1" customWidth="1"/>
    <col min="4615" max="4616" width="3.28515625" style="1" customWidth="1"/>
    <col min="4617" max="4617" width="8.85546875" style="1" customWidth="1"/>
    <col min="4618" max="4618" width="3.28515625" style="1" customWidth="1"/>
    <col min="4619" max="4619" width="3.140625" style="1" customWidth="1"/>
    <col min="4620" max="4620" width="9" style="1" customWidth="1"/>
    <col min="4621" max="4621" width="3.28515625" style="1" customWidth="1"/>
    <col min="4622" max="4622" width="11.5703125" style="1" customWidth="1"/>
    <col min="4623" max="4623" width="1.5703125" style="1" customWidth="1"/>
    <col min="4624" max="4624" width="10.140625" style="1" customWidth="1"/>
    <col min="4625" max="4625" width="10.7109375" style="1" bestFit="1" customWidth="1"/>
    <col min="4626" max="4626" width="12.42578125" style="1" customWidth="1"/>
    <col min="4627" max="4627" width="10.7109375" style="1" bestFit="1" customWidth="1"/>
    <col min="4628" max="4628" width="11" style="1" customWidth="1"/>
    <col min="4629" max="4859" width="9.140625" style="1"/>
    <col min="4860" max="4860" width="3.140625" style="1" customWidth="1"/>
    <col min="4861" max="4861" width="3.42578125" style="1" customWidth="1"/>
    <col min="4862" max="4862" width="1.140625" style="1" customWidth="1"/>
    <col min="4863" max="4863" width="1" style="1" customWidth="1"/>
    <col min="4864" max="4864" width="2.42578125" style="1" customWidth="1"/>
    <col min="4865" max="4865" width="12.5703125" style="1" customWidth="1"/>
    <col min="4866" max="4866" width="2" style="1" customWidth="1"/>
    <col min="4867" max="4867" width="11" style="1" customWidth="1"/>
    <col min="4868" max="4868" width="15.85546875" style="1" customWidth="1"/>
    <col min="4869" max="4869" width="3.85546875" style="1" customWidth="1"/>
    <col min="4870" max="4870" width="11.140625" style="1" customWidth="1"/>
    <col min="4871" max="4872" width="3.28515625" style="1" customWidth="1"/>
    <col min="4873" max="4873" width="8.85546875" style="1" customWidth="1"/>
    <col min="4874" max="4874" width="3.28515625" style="1" customWidth="1"/>
    <col min="4875" max="4875" width="3.140625" style="1" customWidth="1"/>
    <col min="4876" max="4876" width="9" style="1" customWidth="1"/>
    <col min="4877" max="4877" width="3.28515625" style="1" customWidth="1"/>
    <col min="4878" max="4878" width="11.5703125" style="1" customWidth="1"/>
    <col min="4879" max="4879" width="1.5703125" style="1" customWidth="1"/>
    <col min="4880" max="4880" width="10.140625" style="1" customWidth="1"/>
    <col min="4881" max="4881" width="10.7109375" style="1" bestFit="1" customWidth="1"/>
    <col min="4882" max="4882" width="12.42578125" style="1" customWidth="1"/>
    <col min="4883" max="4883" width="10.7109375" style="1" bestFit="1" customWidth="1"/>
    <col min="4884" max="4884" width="11" style="1" customWidth="1"/>
    <col min="4885" max="5115" width="9.140625" style="1"/>
    <col min="5116" max="5116" width="3.140625" style="1" customWidth="1"/>
    <col min="5117" max="5117" width="3.42578125" style="1" customWidth="1"/>
    <col min="5118" max="5118" width="1.140625" style="1" customWidth="1"/>
    <col min="5119" max="5119" width="1" style="1" customWidth="1"/>
    <col min="5120" max="5120" width="2.42578125" style="1" customWidth="1"/>
    <col min="5121" max="5121" width="12.5703125" style="1" customWidth="1"/>
    <col min="5122" max="5122" width="2" style="1" customWidth="1"/>
    <col min="5123" max="5123" width="11" style="1" customWidth="1"/>
    <col min="5124" max="5124" width="15.85546875" style="1" customWidth="1"/>
    <col min="5125" max="5125" width="3.85546875" style="1" customWidth="1"/>
    <col min="5126" max="5126" width="11.140625" style="1" customWidth="1"/>
    <col min="5127" max="5128" width="3.28515625" style="1" customWidth="1"/>
    <col min="5129" max="5129" width="8.85546875" style="1" customWidth="1"/>
    <col min="5130" max="5130" width="3.28515625" style="1" customWidth="1"/>
    <col min="5131" max="5131" width="3.140625" style="1" customWidth="1"/>
    <col min="5132" max="5132" width="9" style="1" customWidth="1"/>
    <col min="5133" max="5133" width="3.28515625" style="1" customWidth="1"/>
    <col min="5134" max="5134" width="11.5703125" style="1" customWidth="1"/>
    <col min="5135" max="5135" width="1.5703125" style="1" customWidth="1"/>
    <col min="5136" max="5136" width="10.140625" style="1" customWidth="1"/>
    <col min="5137" max="5137" width="10.7109375" style="1" bestFit="1" customWidth="1"/>
    <col min="5138" max="5138" width="12.42578125" style="1" customWidth="1"/>
    <col min="5139" max="5139" width="10.7109375" style="1" bestFit="1" customWidth="1"/>
    <col min="5140" max="5140" width="11" style="1" customWidth="1"/>
    <col min="5141" max="5371" width="9.140625" style="1"/>
    <col min="5372" max="5372" width="3.140625" style="1" customWidth="1"/>
    <col min="5373" max="5373" width="3.42578125" style="1" customWidth="1"/>
    <col min="5374" max="5374" width="1.140625" style="1" customWidth="1"/>
    <col min="5375" max="5375" width="1" style="1" customWidth="1"/>
    <col min="5376" max="5376" width="2.42578125" style="1" customWidth="1"/>
    <col min="5377" max="5377" width="12.5703125" style="1" customWidth="1"/>
    <col min="5378" max="5378" width="2" style="1" customWidth="1"/>
    <col min="5379" max="5379" width="11" style="1" customWidth="1"/>
    <col min="5380" max="5380" width="15.85546875" style="1" customWidth="1"/>
    <col min="5381" max="5381" width="3.85546875" style="1" customWidth="1"/>
    <col min="5382" max="5382" width="11.140625" style="1" customWidth="1"/>
    <col min="5383" max="5384" width="3.28515625" style="1" customWidth="1"/>
    <col min="5385" max="5385" width="8.85546875" style="1" customWidth="1"/>
    <col min="5386" max="5386" width="3.28515625" style="1" customWidth="1"/>
    <col min="5387" max="5387" width="3.140625" style="1" customWidth="1"/>
    <col min="5388" max="5388" width="9" style="1" customWidth="1"/>
    <col min="5389" max="5389" width="3.28515625" style="1" customWidth="1"/>
    <col min="5390" max="5390" width="11.5703125" style="1" customWidth="1"/>
    <col min="5391" max="5391" width="1.5703125" style="1" customWidth="1"/>
    <col min="5392" max="5392" width="10.140625" style="1" customWidth="1"/>
    <col min="5393" max="5393" width="10.7109375" style="1" bestFit="1" customWidth="1"/>
    <col min="5394" max="5394" width="12.42578125" style="1" customWidth="1"/>
    <col min="5395" max="5395" width="10.7109375" style="1" bestFit="1" customWidth="1"/>
    <col min="5396" max="5396" width="11" style="1" customWidth="1"/>
    <col min="5397" max="5627" width="9.140625" style="1"/>
    <col min="5628" max="5628" width="3.140625" style="1" customWidth="1"/>
    <col min="5629" max="5629" width="3.42578125" style="1" customWidth="1"/>
    <col min="5630" max="5630" width="1.140625" style="1" customWidth="1"/>
    <col min="5631" max="5631" width="1" style="1" customWidth="1"/>
    <col min="5632" max="5632" width="2.42578125" style="1" customWidth="1"/>
    <col min="5633" max="5633" width="12.5703125" style="1" customWidth="1"/>
    <col min="5634" max="5634" width="2" style="1" customWidth="1"/>
    <col min="5635" max="5635" width="11" style="1" customWidth="1"/>
    <col min="5636" max="5636" width="15.85546875" style="1" customWidth="1"/>
    <col min="5637" max="5637" width="3.85546875" style="1" customWidth="1"/>
    <col min="5638" max="5638" width="11.140625" style="1" customWidth="1"/>
    <col min="5639" max="5640" width="3.28515625" style="1" customWidth="1"/>
    <col min="5641" max="5641" width="8.85546875" style="1" customWidth="1"/>
    <col min="5642" max="5642" width="3.28515625" style="1" customWidth="1"/>
    <col min="5643" max="5643" width="3.140625" style="1" customWidth="1"/>
    <col min="5644" max="5644" width="9" style="1" customWidth="1"/>
    <col min="5645" max="5645" width="3.28515625" style="1" customWidth="1"/>
    <col min="5646" max="5646" width="11.5703125" style="1" customWidth="1"/>
    <col min="5647" max="5647" width="1.5703125" style="1" customWidth="1"/>
    <col min="5648" max="5648" width="10.140625" style="1" customWidth="1"/>
    <col min="5649" max="5649" width="10.7109375" style="1" bestFit="1" customWidth="1"/>
    <col min="5650" max="5650" width="12.42578125" style="1" customWidth="1"/>
    <col min="5651" max="5651" width="10.7109375" style="1" bestFit="1" customWidth="1"/>
    <col min="5652" max="5652" width="11" style="1" customWidth="1"/>
    <col min="5653" max="5883" width="9.140625" style="1"/>
    <col min="5884" max="5884" width="3.140625" style="1" customWidth="1"/>
    <col min="5885" max="5885" width="3.42578125" style="1" customWidth="1"/>
    <col min="5886" max="5886" width="1.140625" style="1" customWidth="1"/>
    <col min="5887" max="5887" width="1" style="1" customWidth="1"/>
    <col min="5888" max="5888" width="2.42578125" style="1" customWidth="1"/>
    <col min="5889" max="5889" width="12.5703125" style="1" customWidth="1"/>
    <col min="5890" max="5890" width="2" style="1" customWidth="1"/>
    <col min="5891" max="5891" width="11" style="1" customWidth="1"/>
    <col min="5892" max="5892" width="15.85546875" style="1" customWidth="1"/>
    <col min="5893" max="5893" width="3.85546875" style="1" customWidth="1"/>
    <col min="5894" max="5894" width="11.140625" style="1" customWidth="1"/>
    <col min="5895" max="5896" width="3.28515625" style="1" customWidth="1"/>
    <col min="5897" max="5897" width="8.85546875" style="1" customWidth="1"/>
    <col min="5898" max="5898" width="3.28515625" style="1" customWidth="1"/>
    <col min="5899" max="5899" width="3.140625" style="1" customWidth="1"/>
    <col min="5900" max="5900" width="9" style="1" customWidth="1"/>
    <col min="5901" max="5901" width="3.28515625" style="1" customWidth="1"/>
    <col min="5902" max="5902" width="11.5703125" style="1" customWidth="1"/>
    <col min="5903" max="5903" width="1.5703125" style="1" customWidth="1"/>
    <col min="5904" max="5904" width="10.140625" style="1" customWidth="1"/>
    <col min="5905" max="5905" width="10.7109375" style="1" bestFit="1" customWidth="1"/>
    <col min="5906" max="5906" width="12.42578125" style="1" customWidth="1"/>
    <col min="5907" max="5907" width="10.7109375" style="1" bestFit="1" customWidth="1"/>
    <col min="5908" max="5908" width="11" style="1" customWidth="1"/>
    <col min="5909" max="6139" width="9.140625" style="1"/>
    <col min="6140" max="6140" width="3.140625" style="1" customWidth="1"/>
    <col min="6141" max="6141" width="3.42578125" style="1" customWidth="1"/>
    <col min="6142" max="6142" width="1.140625" style="1" customWidth="1"/>
    <col min="6143" max="6143" width="1" style="1" customWidth="1"/>
    <col min="6144" max="6144" width="2.42578125" style="1" customWidth="1"/>
    <col min="6145" max="6145" width="12.5703125" style="1" customWidth="1"/>
    <col min="6146" max="6146" width="2" style="1" customWidth="1"/>
    <col min="6147" max="6147" width="11" style="1" customWidth="1"/>
    <col min="6148" max="6148" width="15.85546875" style="1" customWidth="1"/>
    <col min="6149" max="6149" width="3.85546875" style="1" customWidth="1"/>
    <col min="6150" max="6150" width="11.140625" style="1" customWidth="1"/>
    <col min="6151" max="6152" width="3.28515625" style="1" customWidth="1"/>
    <col min="6153" max="6153" width="8.85546875" style="1" customWidth="1"/>
    <col min="6154" max="6154" width="3.28515625" style="1" customWidth="1"/>
    <col min="6155" max="6155" width="3.140625" style="1" customWidth="1"/>
    <col min="6156" max="6156" width="9" style="1" customWidth="1"/>
    <col min="6157" max="6157" width="3.28515625" style="1" customWidth="1"/>
    <col min="6158" max="6158" width="11.5703125" style="1" customWidth="1"/>
    <col min="6159" max="6159" width="1.5703125" style="1" customWidth="1"/>
    <col min="6160" max="6160" width="10.140625" style="1" customWidth="1"/>
    <col min="6161" max="6161" width="10.7109375" style="1" bestFit="1" customWidth="1"/>
    <col min="6162" max="6162" width="12.42578125" style="1" customWidth="1"/>
    <col min="6163" max="6163" width="10.7109375" style="1" bestFit="1" customWidth="1"/>
    <col min="6164" max="6164" width="11" style="1" customWidth="1"/>
    <col min="6165" max="6395" width="9.140625" style="1"/>
    <col min="6396" max="6396" width="3.140625" style="1" customWidth="1"/>
    <col min="6397" max="6397" width="3.42578125" style="1" customWidth="1"/>
    <col min="6398" max="6398" width="1.140625" style="1" customWidth="1"/>
    <col min="6399" max="6399" width="1" style="1" customWidth="1"/>
    <col min="6400" max="6400" width="2.42578125" style="1" customWidth="1"/>
    <col min="6401" max="6401" width="12.5703125" style="1" customWidth="1"/>
    <col min="6402" max="6402" width="2" style="1" customWidth="1"/>
    <col min="6403" max="6403" width="11" style="1" customWidth="1"/>
    <col min="6404" max="6404" width="15.85546875" style="1" customWidth="1"/>
    <col min="6405" max="6405" width="3.85546875" style="1" customWidth="1"/>
    <col min="6406" max="6406" width="11.140625" style="1" customWidth="1"/>
    <col min="6407" max="6408" width="3.28515625" style="1" customWidth="1"/>
    <col min="6409" max="6409" width="8.85546875" style="1" customWidth="1"/>
    <col min="6410" max="6410" width="3.28515625" style="1" customWidth="1"/>
    <col min="6411" max="6411" width="3.140625" style="1" customWidth="1"/>
    <col min="6412" max="6412" width="9" style="1" customWidth="1"/>
    <col min="6413" max="6413" width="3.28515625" style="1" customWidth="1"/>
    <col min="6414" max="6414" width="11.5703125" style="1" customWidth="1"/>
    <col min="6415" max="6415" width="1.5703125" style="1" customWidth="1"/>
    <col min="6416" max="6416" width="10.140625" style="1" customWidth="1"/>
    <col min="6417" max="6417" width="10.7109375" style="1" bestFit="1" customWidth="1"/>
    <col min="6418" max="6418" width="12.42578125" style="1" customWidth="1"/>
    <col min="6419" max="6419" width="10.7109375" style="1" bestFit="1" customWidth="1"/>
    <col min="6420" max="6420" width="11" style="1" customWidth="1"/>
    <col min="6421" max="6651" width="9.140625" style="1"/>
    <col min="6652" max="6652" width="3.140625" style="1" customWidth="1"/>
    <col min="6653" max="6653" width="3.42578125" style="1" customWidth="1"/>
    <col min="6654" max="6654" width="1.140625" style="1" customWidth="1"/>
    <col min="6655" max="6655" width="1" style="1" customWidth="1"/>
    <col min="6656" max="6656" width="2.42578125" style="1" customWidth="1"/>
    <col min="6657" max="6657" width="12.5703125" style="1" customWidth="1"/>
    <col min="6658" max="6658" width="2" style="1" customWidth="1"/>
    <col min="6659" max="6659" width="11" style="1" customWidth="1"/>
    <col min="6660" max="6660" width="15.85546875" style="1" customWidth="1"/>
    <col min="6661" max="6661" width="3.85546875" style="1" customWidth="1"/>
    <col min="6662" max="6662" width="11.140625" style="1" customWidth="1"/>
    <col min="6663" max="6664" width="3.28515625" style="1" customWidth="1"/>
    <col min="6665" max="6665" width="8.85546875" style="1" customWidth="1"/>
    <col min="6666" max="6666" width="3.28515625" style="1" customWidth="1"/>
    <col min="6667" max="6667" width="3.140625" style="1" customWidth="1"/>
    <col min="6668" max="6668" width="9" style="1" customWidth="1"/>
    <col min="6669" max="6669" width="3.28515625" style="1" customWidth="1"/>
    <col min="6670" max="6670" width="11.5703125" style="1" customWidth="1"/>
    <col min="6671" max="6671" width="1.5703125" style="1" customWidth="1"/>
    <col min="6672" max="6672" width="10.140625" style="1" customWidth="1"/>
    <col min="6673" max="6673" width="10.7109375" style="1" bestFit="1" customWidth="1"/>
    <col min="6674" max="6674" width="12.42578125" style="1" customWidth="1"/>
    <col min="6675" max="6675" width="10.7109375" style="1" bestFit="1" customWidth="1"/>
    <col min="6676" max="6676" width="11" style="1" customWidth="1"/>
    <col min="6677" max="6907" width="9.140625" style="1"/>
    <col min="6908" max="6908" width="3.140625" style="1" customWidth="1"/>
    <col min="6909" max="6909" width="3.42578125" style="1" customWidth="1"/>
    <col min="6910" max="6910" width="1.140625" style="1" customWidth="1"/>
    <col min="6911" max="6911" width="1" style="1" customWidth="1"/>
    <col min="6912" max="6912" width="2.42578125" style="1" customWidth="1"/>
    <col min="6913" max="6913" width="12.5703125" style="1" customWidth="1"/>
    <col min="6914" max="6914" width="2" style="1" customWidth="1"/>
    <col min="6915" max="6915" width="11" style="1" customWidth="1"/>
    <col min="6916" max="6916" width="15.85546875" style="1" customWidth="1"/>
    <col min="6917" max="6917" width="3.85546875" style="1" customWidth="1"/>
    <col min="6918" max="6918" width="11.140625" style="1" customWidth="1"/>
    <col min="6919" max="6920" width="3.28515625" style="1" customWidth="1"/>
    <col min="6921" max="6921" width="8.85546875" style="1" customWidth="1"/>
    <col min="6922" max="6922" width="3.28515625" style="1" customWidth="1"/>
    <col min="6923" max="6923" width="3.140625" style="1" customWidth="1"/>
    <col min="6924" max="6924" width="9" style="1" customWidth="1"/>
    <col min="6925" max="6925" width="3.28515625" style="1" customWidth="1"/>
    <col min="6926" max="6926" width="11.5703125" style="1" customWidth="1"/>
    <col min="6927" max="6927" width="1.5703125" style="1" customWidth="1"/>
    <col min="6928" max="6928" width="10.140625" style="1" customWidth="1"/>
    <col min="6929" max="6929" width="10.7109375" style="1" bestFit="1" customWidth="1"/>
    <col min="6930" max="6930" width="12.42578125" style="1" customWidth="1"/>
    <col min="6931" max="6931" width="10.7109375" style="1" bestFit="1" customWidth="1"/>
    <col min="6932" max="6932" width="11" style="1" customWidth="1"/>
    <col min="6933" max="7163" width="9.140625" style="1"/>
    <col min="7164" max="7164" width="3.140625" style="1" customWidth="1"/>
    <col min="7165" max="7165" width="3.42578125" style="1" customWidth="1"/>
    <col min="7166" max="7166" width="1.140625" style="1" customWidth="1"/>
    <col min="7167" max="7167" width="1" style="1" customWidth="1"/>
    <col min="7168" max="7168" width="2.42578125" style="1" customWidth="1"/>
    <col min="7169" max="7169" width="12.5703125" style="1" customWidth="1"/>
    <col min="7170" max="7170" width="2" style="1" customWidth="1"/>
    <col min="7171" max="7171" width="11" style="1" customWidth="1"/>
    <col min="7172" max="7172" width="15.85546875" style="1" customWidth="1"/>
    <col min="7173" max="7173" width="3.85546875" style="1" customWidth="1"/>
    <col min="7174" max="7174" width="11.140625" style="1" customWidth="1"/>
    <col min="7175" max="7176" width="3.28515625" style="1" customWidth="1"/>
    <col min="7177" max="7177" width="8.85546875" style="1" customWidth="1"/>
    <col min="7178" max="7178" width="3.28515625" style="1" customWidth="1"/>
    <col min="7179" max="7179" width="3.140625" style="1" customWidth="1"/>
    <col min="7180" max="7180" width="9" style="1" customWidth="1"/>
    <col min="7181" max="7181" width="3.28515625" style="1" customWidth="1"/>
    <col min="7182" max="7182" width="11.5703125" style="1" customWidth="1"/>
    <col min="7183" max="7183" width="1.5703125" style="1" customWidth="1"/>
    <col min="7184" max="7184" width="10.140625" style="1" customWidth="1"/>
    <col min="7185" max="7185" width="10.7109375" style="1" bestFit="1" customWidth="1"/>
    <col min="7186" max="7186" width="12.42578125" style="1" customWidth="1"/>
    <col min="7187" max="7187" width="10.7109375" style="1" bestFit="1" customWidth="1"/>
    <col min="7188" max="7188" width="11" style="1" customWidth="1"/>
    <col min="7189" max="7419" width="9.140625" style="1"/>
    <col min="7420" max="7420" width="3.140625" style="1" customWidth="1"/>
    <col min="7421" max="7421" width="3.42578125" style="1" customWidth="1"/>
    <col min="7422" max="7422" width="1.140625" style="1" customWidth="1"/>
    <col min="7423" max="7423" width="1" style="1" customWidth="1"/>
    <col min="7424" max="7424" width="2.42578125" style="1" customWidth="1"/>
    <col min="7425" max="7425" width="12.5703125" style="1" customWidth="1"/>
    <col min="7426" max="7426" width="2" style="1" customWidth="1"/>
    <col min="7427" max="7427" width="11" style="1" customWidth="1"/>
    <col min="7428" max="7428" width="15.85546875" style="1" customWidth="1"/>
    <col min="7429" max="7429" width="3.85546875" style="1" customWidth="1"/>
    <col min="7430" max="7430" width="11.140625" style="1" customWidth="1"/>
    <col min="7431" max="7432" width="3.28515625" style="1" customWidth="1"/>
    <col min="7433" max="7433" width="8.85546875" style="1" customWidth="1"/>
    <col min="7434" max="7434" width="3.28515625" style="1" customWidth="1"/>
    <col min="7435" max="7435" width="3.140625" style="1" customWidth="1"/>
    <col min="7436" max="7436" width="9" style="1" customWidth="1"/>
    <col min="7437" max="7437" width="3.28515625" style="1" customWidth="1"/>
    <col min="7438" max="7438" width="11.5703125" style="1" customWidth="1"/>
    <col min="7439" max="7439" width="1.5703125" style="1" customWidth="1"/>
    <col min="7440" max="7440" width="10.140625" style="1" customWidth="1"/>
    <col min="7441" max="7441" width="10.7109375" style="1" bestFit="1" customWidth="1"/>
    <col min="7442" max="7442" width="12.42578125" style="1" customWidth="1"/>
    <col min="7443" max="7443" width="10.7109375" style="1" bestFit="1" customWidth="1"/>
    <col min="7444" max="7444" width="11" style="1" customWidth="1"/>
    <col min="7445" max="7675" width="9.140625" style="1"/>
    <col min="7676" max="7676" width="3.140625" style="1" customWidth="1"/>
    <col min="7677" max="7677" width="3.42578125" style="1" customWidth="1"/>
    <col min="7678" max="7678" width="1.140625" style="1" customWidth="1"/>
    <col min="7679" max="7679" width="1" style="1" customWidth="1"/>
    <col min="7680" max="7680" width="2.42578125" style="1" customWidth="1"/>
    <col min="7681" max="7681" width="12.5703125" style="1" customWidth="1"/>
    <col min="7682" max="7682" width="2" style="1" customWidth="1"/>
    <col min="7683" max="7683" width="11" style="1" customWidth="1"/>
    <col min="7684" max="7684" width="15.85546875" style="1" customWidth="1"/>
    <col min="7685" max="7685" width="3.85546875" style="1" customWidth="1"/>
    <col min="7686" max="7686" width="11.140625" style="1" customWidth="1"/>
    <col min="7687" max="7688" width="3.28515625" style="1" customWidth="1"/>
    <col min="7689" max="7689" width="8.85546875" style="1" customWidth="1"/>
    <col min="7690" max="7690" width="3.28515625" style="1" customWidth="1"/>
    <col min="7691" max="7691" width="3.140625" style="1" customWidth="1"/>
    <col min="7692" max="7692" width="9" style="1" customWidth="1"/>
    <col min="7693" max="7693" width="3.28515625" style="1" customWidth="1"/>
    <col min="7694" max="7694" width="11.5703125" style="1" customWidth="1"/>
    <col min="7695" max="7695" width="1.5703125" style="1" customWidth="1"/>
    <col min="7696" max="7696" width="10.140625" style="1" customWidth="1"/>
    <col min="7697" max="7697" width="10.7109375" style="1" bestFit="1" customWidth="1"/>
    <col min="7698" max="7698" width="12.42578125" style="1" customWidth="1"/>
    <col min="7699" max="7699" width="10.7109375" style="1" bestFit="1" customWidth="1"/>
    <col min="7700" max="7700" width="11" style="1" customWidth="1"/>
    <col min="7701" max="7931" width="9.140625" style="1"/>
    <col min="7932" max="7932" width="3.140625" style="1" customWidth="1"/>
    <col min="7933" max="7933" width="3.42578125" style="1" customWidth="1"/>
    <col min="7934" max="7934" width="1.140625" style="1" customWidth="1"/>
    <col min="7935" max="7935" width="1" style="1" customWidth="1"/>
    <col min="7936" max="7936" width="2.42578125" style="1" customWidth="1"/>
    <col min="7937" max="7937" width="12.5703125" style="1" customWidth="1"/>
    <col min="7938" max="7938" width="2" style="1" customWidth="1"/>
    <col min="7939" max="7939" width="11" style="1" customWidth="1"/>
    <col min="7940" max="7940" width="15.85546875" style="1" customWidth="1"/>
    <col min="7941" max="7941" width="3.85546875" style="1" customWidth="1"/>
    <col min="7942" max="7942" width="11.140625" style="1" customWidth="1"/>
    <col min="7943" max="7944" width="3.28515625" style="1" customWidth="1"/>
    <col min="7945" max="7945" width="8.85546875" style="1" customWidth="1"/>
    <col min="7946" max="7946" width="3.28515625" style="1" customWidth="1"/>
    <col min="7947" max="7947" width="3.140625" style="1" customWidth="1"/>
    <col min="7948" max="7948" width="9" style="1" customWidth="1"/>
    <col min="7949" max="7949" width="3.28515625" style="1" customWidth="1"/>
    <col min="7950" max="7950" width="11.5703125" style="1" customWidth="1"/>
    <col min="7951" max="7951" width="1.5703125" style="1" customWidth="1"/>
    <col min="7952" max="7952" width="10.140625" style="1" customWidth="1"/>
    <col min="7953" max="7953" width="10.7109375" style="1" bestFit="1" customWidth="1"/>
    <col min="7954" max="7954" width="12.42578125" style="1" customWidth="1"/>
    <col min="7955" max="7955" width="10.7109375" style="1" bestFit="1" customWidth="1"/>
    <col min="7956" max="7956" width="11" style="1" customWidth="1"/>
    <col min="7957" max="8187" width="9.140625" style="1"/>
    <col min="8188" max="8188" width="3.140625" style="1" customWidth="1"/>
    <col min="8189" max="8189" width="3.42578125" style="1" customWidth="1"/>
    <col min="8190" max="8190" width="1.140625" style="1" customWidth="1"/>
    <col min="8191" max="8191" width="1" style="1" customWidth="1"/>
    <col min="8192" max="8192" width="2.42578125" style="1" customWidth="1"/>
    <col min="8193" max="8193" width="12.5703125" style="1" customWidth="1"/>
    <col min="8194" max="8194" width="2" style="1" customWidth="1"/>
    <col min="8195" max="8195" width="11" style="1" customWidth="1"/>
    <col min="8196" max="8196" width="15.85546875" style="1" customWidth="1"/>
    <col min="8197" max="8197" width="3.85546875" style="1" customWidth="1"/>
    <col min="8198" max="8198" width="11.140625" style="1" customWidth="1"/>
    <col min="8199" max="8200" width="3.28515625" style="1" customWidth="1"/>
    <col min="8201" max="8201" width="8.85546875" style="1" customWidth="1"/>
    <col min="8202" max="8202" width="3.28515625" style="1" customWidth="1"/>
    <col min="8203" max="8203" width="3.140625" style="1" customWidth="1"/>
    <col min="8204" max="8204" width="9" style="1" customWidth="1"/>
    <col min="8205" max="8205" width="3.28515625" style="1" customWidth="1"/>
    <col min="8206" max="8206" width="11.5703125" style="1" customWidth="1"/>
    <col min="8207" max="8207" width="1.5703125" style="1" customWidth="1"/>
    <col min="8208" max="8208" width="10.140625" style="1" customWidth="1"/>
    <col min="8209" max="8209" width="10.7109375" style="1" bestFit="1" customWidth="1"/>
    <col min="8210" max="8210" width="12.42578125" style="1" customWidth="1"/>
    <col min="8211" max="8211" width="10.7109375" style="1" bestFit="1" customWidth="1"/>
    <col min="8212" max="8212" width="11" style="1" customWidth="1"/>
    <col min="8213" max="8443" width="9.140625" style="1"/>
    <col min="8444" max="8444" width="3.140625" style="1" customWidth="1"/>
    <col min="8445" max="8445" width="3.42578125" style="1" customWidth="1"/>
    <col min="8446" max="8446" width="1.140625" style="1" customWidth="1"/>
    <col min="8447" max="8447" width="1" style="1" customWidth="1"/>
    <col min="8448" max="8448" width="2.42578125" style="1" customWidth="1"/>
    <col min="8449" max="8449" width="12.5703125" style="1" customWidth="1"/>
    <col min="8450" max="8450" width="2" style="1" customWidth="1"/>
    <col min="8451" max="8451" width="11" style="1" customWidth="1"/>
    <col min="8452" max="8452" width="15.85546875" style="1" customWidth="1"/>
    <col min="8453" max="8453" width="3.85546875" style="1" customWidth="1"/>
    <col min="8454" max="8454" width="11.140625" style="1" customWidth="1"/>
    <col min="8455" max="8456" width="3.28515625" style="1" customWidth="1"/>
    <col min="8457" max="8457" width="8.85546875" style="1" customWidth="1"/>
    <col min="8458" max="8458" width="3.28515625" style="1" customWidth="1"/>
    <col min="8459" max="8459" width="3.140625" style="1" customWidth="1"/>
    <col min="8460" max="8460" width="9" style="1" customWidth="1"/>
    <col min="8461" max="8461" width="3.28515625" style="1" customWidth="1"/>
    <col min="8462" max="8462" width="11.5703125" style="1" customWidth="1"/>
    <col min="8463" max="8463" width="1.5703125" style="1" customWidth="1"/>
    <col min="8464" max="8464" width="10.140625" style="1" customWidth="1"/>
    <col min="8465" max="8465" width="10.7109375" style="1" bestFit="1" customWidth="1"/>
    <col min="8466" max="8466" width="12.42578125" style="1" customWidth="1"/>
    <col min="8467" max="8467" width="10.7109375" style="1" bestFit="1" customWidth="1"/>
    <col min="8468" max="8468" width="11" style="1" customWidth="1"/>
    <col min="8469" max="8699" width="9.140625" style="1"/>
    <col min="8700" max="8700" width="3.140625" style="1" customWidth="1"/>
    <col min="8701" max="8701" width="3.42578125" style="1" customWidth="1"/>
    <col min="8702" max="8702" width="1.140625" style="1" customWidth="1"/>
    <col min="8703" max="8703" width="1" style="1" customWidth="1"/>
    <col min="8704" max="8704" width="2.42578125" style="1" customWidth="1"/>
    <col min="8705" max="8705" width="12.5703125" style="1" customWidth="1"/>
    <col min="8706" max="8706" width="2" style="1" customWidth="1"/>
    <col min="8707" max="8707" width="11" style="1" customWidth="1"/>
    <col min="8708" max="8708" width="15.85546875" style="1" customWidth="1"/>
    <col min="8709" max="8709" width="3.85546875" style="1" customWidth="1"/>
    <col min="8710" max="8710" width="11.140625" style="1" customWidth="1"/>
    <col min="8711" max="8712" width="3.28515625" style="1" customWidth="1"/>
    <col min="8713" max="8713" width="8.85546875" style="1" customWidth="1"/>
    <col min="8714" max="8714" width="3.28515625" style="1" customWidth="1"/>
    <col min="8715" max="8715" width="3.140625" style="1" customWidth="1"/>
    <col min="8716" max="8716" width="9" style="1" customWidth="1"/>
    <col min="8717" max="8717" width="3.28515625" style="1" customWidth="1"/>
    <col min="8718" max="8718" width="11.5703125" style="1" customWidth="1"/>
    <col min="8719" max="8719" width="1.5703125" style="1" customWidth="1"/>
    <col min="8720" max="8720" width="10.140625" style="1" customWidth="1"/>
    <col min="8721" max="8721" width="10.7109375" style="1" bestFit="1" customWidth="1"/>
    <col min="8722" max="8722" width="12.42578125" style="1" customWidth="1"/>
    <col min="8723" max="8723" width="10.7109375" style="1" bestFit="1" customWidth="1"/>
    <col min="8724" max="8724" width="11" style="1" customWidth="1"/>
    <col min="8725" max="8955" width="9.140625" style="1"/>
    <col min="8956" max="8956" width="3.140625" style="1" customWidth="1"/>
    <col min="8957" max="8957" width="3.42578125" style="1" customWidth="1"/>
    <col min="8958" max="8958" width="1.140625" style="1" customWidth="1"/>
    <col min="8959" max="8959" width="1" style="1" customWidth="1"/>
    <col min="8960" max="8960" width="2.42578125" style="1" customWidth="1"/>
    <col min="8961" max="8961" width="12.5703125" style="1" customWidth="1"/>
    <col min="8962" max="8962" width="2" style="1" customWidth="1"/>
    <col min="8963" max="8963" width="11" style="1" customWidth="1"/>
    <col min="8964" max="8964" width="15.85546875" style="1" customWidth="1"/>
    <col min="8965" max="8965" width="3.85546875" style="1" customWidth="1"/>
    <col min="8966" max="8966" width="11.140625" style="1" customWidth="1"/>
    <col min="8967" max="8968" width="3.28515625" style="1" customWidth="1"/>
    <col min="8969" max="8969" width="8.85546875" style="1" customWidth="1"/>
    <col min="8970" max="8970" width="3.28515625" style="1" customWidth="1"/>
    <col min="8971" max="8971" width="3.140625" style="1" customWidth="1"/>
    <col min="8972" max="8972" width="9" style="1" customWidth="1"/>
    <col min="8973" max="8973" width="3.28515625" style="1" customWidth="1"/>
    <col min="8974" max="8974" width="11.5703125" style="1" customWidth="1"/>
    <col min="8975" max="8975" width="1.5703125" style="1" customWidth="1"/>
    <col min="8976" max="8976" width="10.140625" style="1" customWidth="1"/>
    <col min="8977" max="8977" width="10.7109375" style="1" bestFit="1" customWidth="1"/>
    <col min="8978" max="8978" width="12.42578125" style="1" customWidth="1"/>
    <col min="8979" max="8979" width="10.7109375" style="1" bestFit="1" customWidth="1"/>
    <col min="8980" max="8980" width="11" style="1" customWidth="1"/>
    <col min="8981" max="9211" width="9.140625" style="1"/>
    <col min="9212" max="9212" width="3.140625" style="1" customWidth="1"/>
    <col min="9213" max="9213" width="3.42578125" style="1" customWidth="1"/>
    <col min="9214" max="9214" width="1.140625" style="1" customWidth="1"/>
    <col min="9215" max="9215" width="1" style="1" customWidth="1"/>
    <col min="9216" max="9216" width="2.42578125" style="1" customWidth="1"/>
    <col min="9217" max="9217" width="12.5703125" style="1" customWidth="1"/>
    <col min="9218" max="9218" width="2" style="1" customWidth="1"/>
    <col min="9219" max="9219" width="11" style="1" customWidth="1"/>
    <col min="9220" max="9220" width="15.85546875" style="1" customWidth="1"/>
    <col min="9221" max="9221" width="3.85546875" style="1" customWidth="1"/>
    <col min="9222" max="9222" width="11.140625" style="1" customWidth="1"/>
    <col min="9223" max="9224" width="3.28515625" style="1" customWidth="1"/>
    <col min="9225" max="9225" width="8.85546875" style="1" customWidth="1"/>
    <col min="9226" max="9226" width="3.28515625" style="1" customWidth="1"/>
    <col min="9227" max="9227" width="3.140625" style="1" customWidth="1"/>
    <col min="9228" max="9228" width="9" style="1" customWidth="1"/>
    <col min="9229" max="9229" width="3.28515625" style="1" customWidth="1"/>
    <col min="9230" max="9230" width="11.5703125" style="1" customWidth="1"/>
    <col min="9231" max="9231" width="1.5703125" style="1" customWidth="1"/>
    <col min="9232" max="9232" width="10.140625" style="1" customWidth="1"/>
    <col min="9233" max="9233" width="10.7109375" style="1" bestFit="1" customWidth="1"/>
    <col min="9234" max="9234" width="12.42578125" style="1" customWidth="1"/>
    <col min="9235" max="9235" width="10.7109375" style="1" bestFit="1" customWidth="1"/>
    <col min="9236" max="9236" width="11" style="1" customWidth="1"/>
    <col min="9237" max="9467" width="9.140625" style="1"/>
    <col min="9468" max="9468" width="3.140625" style="1" customWidth="1"/>
    <col min="9469" max="9469" width="3.42578125" style="1" customWidth="1"/>
    <col min="9470" max="9470" width="1.140625" style="1" customWidth="1"/>
    <col min="9471" max="9471" width="1" style="1" customWidth="1"/>
    <col min="9472" max="9472" width="2.42578125" style="1" customWidth="1"/>
    <col min="9473" max="9473" width="12.5703125" style="1" customWidth="1"/>
    <col min="9474" max="9474" width="2" style="1" customWidth="1"/>
    <col min="9475" max="9475" width="11" style="1" customWidth="1"/>
    <col min="9476" max="9476" width="15.85546875" style="1" customWidth="1"/>
    <col min="9477" max="9477" width="3.85546875" style="1" customWidth="1"/>
    <col min="9478" max="9478" width="11.140625" style="1" customWidth="1"/>
    <col min="9479" max="9480" width="3.28515625" style="1" customWidth="1"/>
    <col min="9481" max="9481" width="8.85546875" style="1" customWidth="1"/>
    <col min="9482" max="9482" width="3.28515625" style="1" customWidth="1"/>
    <col min="9483" max="9483" width="3.140625" style="1" customWidth="1"/>
    <col min="9484" max="9484" width="9" style="1" customWidth="1"/>
    <col min="9485" max="9485" width="3.28515625" style="1" customWidth="1"/>
    <col min="9486" max="9486" width="11.5703125" style="1" customWidth="1"/>
    <col min="9487" max="9487" width="1.5703125" style="1" customWidth="1"/>
    <col min="9488" max="9488" width="10.140625" style="1" customWidth="1"/>
    <col min="9489" max="9489" width="10.7109375" style="1" bestFit="1" customWidth="1"/>
    <col min="9490" max="9490" width="12.42578125" style="1" customWidth="1"/>
    <col min="9491" max="9491" width="10.7109375" style="1" bestFit="1" customWidth="1"/>
    <col min="9492" max="9492" width="11" style="1" customWidth="1"/>
    <col min="9493" max="9723" width="9.140625" style="1"/>
    <col min="9724" max="9724" width="3.140625" style="1" customWidth="1"/>
    <col min="9725" max="9725" width="3.42578125" style="1" customWidth="1"/>
    <col min="9726" max="9726" width="1.140625" style="1" customWidth="1"/>
    <col min="9727" max="9727" width="1" style="1" customWidth="1"/>
    <col min="9728" max="9728" width="2.42578125" style="1" customWidth="1"/>
    <col min="9729" max="9729" width="12.5703125" style="1" customWidth="1"/>
    <col min="9730" max="9730" width="2" style="1" customWidth="1"/>
    <col min="9731" max="9731" width="11" style="1" customWidth="1"/>
    <col min="9732" max="9732" width="15.85546875" style="1" customWidth="1"/>
    <col min="9733" max="9733" width="3.85546875" style="1" customWidth="1"/>
    <col min="9734" max="9734" width="11.140625" style="1" customWidth="1"/>
    <col min="9735" max="9736" width="3.28515625" style="1" customWidth="1"/>
    <col min="9737" max="9737" width="8.85546875" style="1" customWidth="1"/>
    <col min="9738" max="9738" width="3.28515625" style="1" customWidth="1"/>
    <col min="9739" max="9739" width="3.140625" style="1" customWidth="1"/>
    <col min="9740" max="9740" width="9" style="1" customWidth="1"/>
    <col min="9741" max="9741" width="3.28515625" style="1" customWidth="1"/>
    <col min="9742" max="9742" width="11.5703125" style="1" customWidth="1"/>
    <col min="9743" max="9743" width="1.5703125" style="1" customWidth="1"/>
    <col min="9744" max="9744" width="10.140625" style="1" customWidth="1"/>
    <col min="9745" max="9745" width="10.7109375" style="1" bestFit="1" customWidth="1"/>
    <col min="9746" max="9746" width="12.42578125" style="1" customWidth="1"/>
    <col min="9747" max="9747" width="10.7109375" style="1" bestFit="1" customWidth="1"/>
    <col min="9748" max="9748" width="11" style="1" customWidth="1"/>
    <col min="9749" max="9979" width="9.140625" style="1"/>
    <col min="9980" max="9980" width="3.140625" style="1" customWidth="1"/>
    <col min="9981" max="9981" width="3.42578125" style="1" customWidth="1"/>
    <col min="9982" max="9982" width="1.140625" style="1" customWidth="1"/>
    <col min="9983" max="9983" width="1" style="1" customWidth="1"/>
    <col min="9984" max="9984" width="2.42578125" style="1" customWidth="1"/>
    <col min="9985" max="9985" width="12.5703125" style="1" customWidth="1"/>
    <col min="9986" max="9986" width="2" style="1" customWidth="1"/>
    <col min="9987" max="9987" width="11" style="1" customWidth="1"/>
    <col min="9988" max="9988" width="15.85546875" style="1" customWidth="1"/>
    <col min="9989" max="9989" width="3.85546875" style="1" customWidth="1"/>
    <col min="9990" max="9990" width="11.140625" style="1" customWidth="1"/>
    <col min="9991" max="9992" width="3.28515625" style="1" customWidth="1"/>
    <col min="9993" max="9993" width="8.85546875" style="1" customWidth="1"/>
    <col min="9994" max="9994" width="3.28515625" style="1" customWidth="1"/>
    <col min="9995" max="9995" width="3.140625" style="1" customWidth="1"/>
    <col min="9996" max="9996" width="9" style="1" customWidth="1"/>
    <col min="9997" max="9997" width="3.28515625" style="1" customWidth="1"/>
    <col min="9998" max="9998" width="11.5703125" style="1" customWidth="1"/>
    <col min="9999" max="9999" width="1.5703125" style="1" customWidth="1"/>
    <col min="10000" max="10000" width="10.140625" style="1" customWidth="1"/>
    <col min="10001" max="10001" width="10.7109375" style="1" bestFit="1" customWidth="1"/>
    <col min="10002" max="10002" width="12.42578125" style="1" customWidth="1"/>
    <col min="10003" max="10003" width="10.7109375" style="1" bestFit="1" customWidth="1"/>
    <col min="10004" max="10004" width="11" style="1" customWidth="1"/>
    <col min="10005" max="10235" width="9.140625" style="1"/>
    <col min="10236" max="10236" width="3.140625" style="1" customWidth="1"/>
    <col min="10237" max="10237" width="3.42578125" style="1" customWidth="1"/>
    <col min="10238" max="10238" width="1.140625" style="1" customWidth="1"/>
    <col min="10239" max="10239" width="1" style="1" customWidth="1"/>
    <col min="10240" max="10240" width="2.42578125" style="1" customWidth="1"/>
    <col min="10241" max="10241" width="12.5703125" style="1" customWidth="1"/>
    <col min="10242" max="10242" width="2" style="1" customWidth="1"/>
    <col min="10243" max="10243" width="11" style="1" customWidth="1"/>
    <col min="10244" max="10244" width="15.85546875" style="1" customWidth="1"/>
    <col min="10245" max="10245" width="3.85546875" style="1" customWidth="1"/>
    <col min="10246" max="10246" width="11.140625" style="1" customWidth="1"/>
    <col min="10247" max="10248" width="3.28515625" style="1" customWidth="1"/>
    <col min="10249" max="10249" width="8.85546875" style="1" customWidth="1"/>
    <col min="10250" max="10250" width="3.28515625" style="1" customWidth="1"/>
    <col min="10251" max="10251" width="3.140625" style="1" customWidth="1"/>
    <col min="10252" max="10252" width="9" style="1" customWidth="1"/>
    <col min="10253" max="10253" width="3.28515625" style="1" customWidth="1"/>
    <col min="10254" max="10254" width="11.5703125" style="1" customWidth="1"/>
    <col min="10255" max="10255" width="1.5703125" style="1" customWidth="1"/>
    <col min="10256" max="10256" width="10.140625" style="1" customWidth="1"/>
    <col min="10257" max="10257" width="10.7109375" style="1" bestFit="1" customWidth="1"/>
    <col min="10258" max="10258" width="12.42578125" style="1" customWidth="1"/>
    <col min="10259" max="10259" width="10.7109375" style="1" bestFit="1" customWidth="1"/>
    <col min="10260" max="10260" width="11" style="1" customWidth="1"/>
    <col min="10261" max="10491" width="9.140625" style="1"/>
    <col min="10492" max="10492" width="3.140625" style="1" customWidth="1"/>
    <col min="10493" max="10493" width="3.42578125" style="1" customWidth="1"/>
    <col min="10494" max="10494" width="1.140625" style="1" customWidth="1"/>
    <col min="10495" max="10495" width="1" style="1" customWidth="1"/>
    <col min="10496" max="10496" width="2.42578125" style="1" customWidth="1"/>
    <col min="10497" max="10497" width="12.5703125" style="1" customWidth="1"/>
    <col min="10498" max="10498" width="2" style="1" customWidth="1"/>
    <col min="10499" max="10499" width="11" style="1" customWidth="1"/>
    <col min="10500" max="10500" width="15.85546875" style="1" customWidth="1"/>
    <col min="10501" max="10501" width="3.85546875" style="1" customWidth="1"/>
    <col min="10502" max="10502" width="11.140625" style="1" customWidth="1"/>
    <col min="10503" max="10504" width="3.28515625" style="1" customWidth="1"/>
    <col min="10505" max="10505" width="8.85546875" style="1" customWidth="1"/>
    <col min="10506" max="10506" width="3.28515625" style="1" customWidth="1"/>
    <col min="10507" max="10507" width="3.140625" style="1" customWidth="1"/>
    <col min="10508" max="10508" width="9" style="1" customWidth="1"/>
    <col min="10509" max="10509" width="3.28515625" style="1" customWidth="1"/>
    <col min="10510" max="10510" width="11.5703125" style="1" customWidth="1"/>
    <col min="10511" max="10511" width="1.5703125" style="1" customWidth="1"/>
    <col min="10512" max="10512" width="10.140625" style="1" customWidth="1"/>
    <col min="10513" max="10513" width="10.7109375" style="1" bestFit="1" customWidth="1"/>
    <col min="10514" max="10514" width="12.42578125" style="1" customWidth="1"/>
    <col min="10515" max="10515" width="10.7109375" style="1" bestFit="1" customWidth="1"/>
    <col min="10516" max="10516" width="11" style="1" customWidth="1"/>
    <col min="10517" max="10747" width="9.140625" style="1"/>
    <col min="10748" max="10748" width="3.140625" style="1" customWidth="1"/>
    <col min="10749" max="10749" width="3.42578125" style="1" customWidth="1"/>
    <col min="10750" max="10750" width="1.140625" style="1" customWidth="1"/>
    <col min="10751" max="10751" width="1" style="1" customWidth="1"/>
    <col min="10752" max="10752" width="2.42578125" style="1" customWidth="1"/>
    <col min="10753" max="10753" width="12.5703125" style="1" customWidth="1"/>
    <col min="10754" max="10754" width="2" style="1" customWidth="1"/>
    <col min="10755" max="10755" width="11" style="1" customWidth="1"/>
    <col min="10756" max="10756" width="15.85546875" style="1" customWidth="1"/>
    <col min="10757" max="10757" width="3.85546875" style="1" customWidth="1"/>
    <col min="10758" max="10758" width="11.140625" style="1" customWidth="1"/>
    <col min="10759" max="10760" width="3.28515625" style="1" customWidth="1"/>
    <col min="10761" max="10761" width="8.85546875" style="1" customWidth="1"/>
    <col min="10762" max="10762" width="3.28515625" style="1" customWidth="1"/>
    <col min="10763" max="10763" width="3.140625" style="1" customWidth="1"/>
    <col min="10764" max="10764" width="9" style="1" customWidth="1"/>
    <col min="10765" max="10765" width="3.28515625" style="1" customWidth="1"/>
    <col min="10766" max="10766" width="11.5703125" style="1" customWidth="1"/>
    <col min="10767" max="10767" width="1.5703125" style="1" customWidth="1"/>
    <col min="10768" max="10768" width="10.140625" style="1" customWidth="1"/>
    <col min="10769" max="10769" width="10.7109375" style="1" bestFit="1" customWidth="1"/>
    <col min="10770" max="10770" width="12.42578125" style="1" customWidth="1"/>
    <col min="10771" max="10771" width="10.7109375" style="1" bestFit="1" customWidth="1"/>
    <col min="10772" max="10772" width="11" style="1" customWidth="1"/>
    <col min="10773" max="11003" width="9.140625" style="1"/>
    <col min="11004" max="11004" width="3.140625" style="1" customWidth="1"/>
    <col min="11005" max="11005" width="3.42578125" style="1" customWidth="1"/>
    <col min="11006" max="11006" width="1.140625" style="1" customWidth="1"/>
    <col min="11007" max="11007" width="1" style="1" customWidth="1"/>
    <col min="11008" max="11008" width="2.42578125" style="1" customWidth="1"/>
    <col min="11009" max="11009" width="12.5703125" style="1" customWidth="1"/>
    <col min="11010" max="11010" width="2" style="1" customWidth="1"/>
    <col min="11011" max="11011" width="11" style="1" customWidth="1"/>
    <col min="11012" max="11012" width="15.85546875" style="1" customWidth="1"/>
    <col min="11013" max="11013" width="3.85546875" style="1" customWidth="1"/>
    <col min="11014" max="11014" width="11.140625" style="1" customWidth="1"/>
    <col min="11015" max="11016" width="3.28515625" style="1" customWidth="1"/>
    <col min="11017" max="11017" width="8.85546875" style="1" customWidth="1"/>
    <col min="11018" max="11018" width="3.28515625" style="1" customWidth="1"/>
    <col min="11019" max="11019" width="3.140625" style="1" customWidth="1"/>
    <col min="11020" max="11020" width="9" style="1" customWidth="1"/>
    <col min="11021" max="11021" width="3.28515625" style="1" customWidth="1"/>
    <col min="11022" max="11022" width="11.5703125" style="1" customWidth="1"/>
    <col min="11023" max="11023" width="1.5703125" style="1" customWidth="1"/>
    <col min="11024" max="11024" width="10.140625" style="1" customWidth="1"/>
    <col min="11025" max="11025" width="10.7109375" style="1" bestFit="1" customWidth="1"/>
    <col min="11026" max="11026" width="12.42578125" style="1" customWidth="1"/>
    <col min="11027" max="11027" width="10.7109375" style="1" bestFit="1" customWidth="1"/>
    <col min="11028" max="11028" width="11" style="1" customWidth="1"/>
    <col min="11029" max="11259" width="9.140625" style="1"/>
    <col min="11260" max="11260" width="3.140625" style="1" customWidth="1"/>
    <col min="11261" max="11261" width="3.42578125" style="1" customWidth="1"/>
    <col min="11262" max="11262" width="1.140625" style="1" customWidth="1"/>
    <col min="11263" max="11263" width="1" style="1" customWidth="1"/>
    <col min="11264" max="11264" width="2.42578125" style="1" customWidth="1"/>
    <col min="11265" max="11265" width="12.5703125" style="1" customWidth="1"/>
    <col min="11266" max="11266" width="2" style="1" customWidth="1"/>
    <col min="11267" max="11267" width="11" style="1" customWidth="1"/>
    <col min="11268" max="11268" width="15.85546875" style="1" customWidth="1"/>
    <col min="11269" max="11269" width="3.85546875" style="1" customWidth="1"/>
    <col min="11270" max="11270" width="11.140625" style="1" customWidth="1"/>
    <col min="11271" max="11272" width="3.28515625" style="1" customWidth="1"/>
    <col min="11273" max="11273" width="8.85546875" style="1" customWidth="1"/>
    <col min="11274" max="11274" width="3.28515625" style="1" customWidth="1"/>
    <col min="11275" max="11275" width="3.140625" style="1" customWidth="1"/>
    <col min="11276" max="11276" width="9" style="1" customWidth="1"/>
    <col min="11277" max="11277" width="3.28515625" style="1" customWidth="1"/>
    <col min="11278" max="11278" width="11.5703125" style="1" customWidth="1"/>
    <col min="11279" max="11279" width="1.5703125" style="1" customWidth="1"/>
    <col min="11280" max="11280" width="10.140625" style="1" customWidth="1"/>
    <col min="11281" max="11281" width="10.7109375" style="1" bestFit="1" customWidth="1"/>
    <col min="11282" max="11282" width="12.42578125" style="1" customWidth="1"/>
    <col min="11283" max="11283" width="10.7109375" style="1" bestFit="1" customWidth="1"/>
    <col min="11284" max="11284" width="11" style="1" customWidth="1"/>
    <col min="11285" max="11515" width="9.140625" style="1"/>
    <col min="11516" max="11516" width="3.140625" style="1" customWidth="1"/>
    <col min="11517" max="11517" width="3.42578125" style="1" customWidth="1"/>
    <col min="11518" max="11518" width="1.140625" style="1" customWidth="1"/>
    <col min="11519" max="11519" width="1" style="1" customWidth="1"/>
    <col min="11520" max="11520" width="2.42578125" style="1" customWidth="1"/>
    <col min="11521" max="11521" width="12.5703125" style="1" customWidth="1"/>
    <col min="11522" max="11522" width="2" style="1" customWidth="1"/>
    <col min="11523" max="11523" width="11" style="1" customWidth="1"/>
    <col min="11524" max="11524" width="15.85546875" style="1" customWidth="1"/>
    <col min="11525" max="11525" width="3.85546875" style="1" customWidth="1"/>
    <col min="11526" max="11526" width="11.140625" style="1" customWidth="1"/>
    <col min="11527" max="11528" width="3.28515625" style="1" customWidth="1"/>
    <col min="11529" max="11529" width="8.85546875" style="1" customWidth="1"/>
    <col min="11530" max="11530" width="3.28515625" style="1" customWidth="1"/>
    <col min="11531" max="11531" width="3.140625" style="1" customWidth="1"/>
    <col min="11532" max="11532" width="9" style="1" customWidth="1"/>
    <col min="11533" max="11533" width="3.28515625" style="1" customWidth="1"/>
    <col min="11534" max="11534" width="11.5703125" style="1" customWidth="1"/>
    <col min="11535" max="11535" width="1.5703125" style="1" customWidth="1"/>
    <col min="11536" max="11536" width="10.140625" style="1" customWidth="1"/>
    <col min="11537" max="11537" width="10.7109375" style="1" bestFit="1" customWidth="1"/>
    <col min="11538" max="11538" width="12.42578125" style="1" customWidth="1"/>
    <col min="11539" max="11539" width="10.7109375" style="1" bestFit="1" customWidth="1"/>
    <col min="11540" max="11540" width="11" style="1" customWidth="1"/>
    <col min="11541" max="11771" width="9.140625" style="1"/>
    <col min="11772" max="11772" width="3.140625" style="1" customWidth="1"/>
    <col min="11773" max="11773" width="3.42578125" style="1" customWidth="1"/>
    <col min="11774" max="11774" width="1.140625" style="1" customWidth="1"/>
    <col min="11775" max="11775" width="1" style="1" customWidth="1"/>
    <col min="11776" max="11776" width="2.42578125" style="1" customWidth="1"/>
    <col min="11777" max="11777" width="12.5703125" style="1" customWidth="1"/>
    <col min="11778" max="11778" width="2" style="1" customWidth="1"/>
    <col min="11779" max="11779" width="11" style="1" customWidth="1"/>
    <col min="11780" max="11780" width="15.85546875" style="1" customWidth="1"/>
    <col min="11781" max="11781" width="3.85546875" style="1" customWidth="1"/>
    <col min="11782" max="11782" width="11.140625" style="1" customWidth="1"/>
    <col min="11783" max="11784" width="3.28515625" style="1" customWidth="1"/>
    <col min="11785" max="11785" width="8.85546875" style="1" customWidth="1"/>
    <col min="11786" max="11786" width="3.28515625" style="1" customWidth="1"/>
    <col min="11787" max="11787" width="3.140625" style="1" customWidth="1"/>
    <col min="11788" max="11788" width="9" style="1" customWidth="1"/>
    <col min="11789" max="11789" width="3.28515625" style="1" customWidth="1"/>
    <col min="11790" max="11790" width="11.5703125" style="1" customWidth="1"/>
    <col min="11791" max="11791" width="1.5703125" style="1" customWidth="1"/>
    <col min="11792" max="11792" width="10.140625" style="1" customWidth="1"/>
    <col min="11793" max="11793" width="10.7109375" style="1" bestFit="1" customWidth="1"/>
    <col min="11794" max="11794" width="12.42578125" style="1" customWidth="1"/>
    <col min="11795" max="11795" width="10.7109375" style="1" bestFit="1" customWidth="1"/>
    <col min="11796" max="11796" width="11" style="1" customWidth="1"/>
    <col min="11797" max="12027" width="9.140625" style="1"/>
    <col min="12028" max="12028" width="3.140625" style="1" customWidth="1"/>
    <col min="12029" max="12029" width="3.42578125" style="1" customWidth="1"/>
    <col min="12030" max="12030" width="1.140625" style="1" customWidth="1"/>
    <col min="12031" max="12031" width="1" style="1" customWidth="1"/>
    <col min="12032" max="12032" width="2.42578125" style="1" customWidth="1"/>
    <col min="12033" max="12033" width="12.5703125" style="1" customWidth="1"/>
    <col min="12034" max="12034" width="2" style="1" customWidth="1"/>
    <col min="12035" max="12035" width="11" style="1" customWidth="1"/>
    <col min="12036" max="12036" width="15.85546875" style="1" customWidth="1"/>
    <col min="12037" max="12037" width="3.85546875" style="1" customWidth="1"/>
    <col min="12038" max="12038" width="11.140625" style="1" customWidth="1"/>
    <col min="12039" max="12040" width="3.28515625" style="1" customWidth="1"/>
    <col min="12041" max="12041" width="8.85546875" style="1" customWidth="1"/>
    <col min="12042" max="12042" width="3.28515625" style="1" customWidth="1"/>
    <col min="12043" max="12043" width="3.140625" style="1" customWidth="1"/>
    <col min="12044" max="12044" width="9" style="1" customWidth="1"/>
    <col min="12045" max="12045" width="3.28515625" style="1" customWidth="1"/>
    <col min="12046" max="12046" width="11.5703125" style="1" customWidth="1"/>
    <col min="12047" max="12047" width="1.5703125" style="1" customWidth="1"/>
    <col min="12048" max="12048" width="10.140625" style="1" customWidth="1"/>
    <col min="12049" max="12049" width="10.7109375" style="1" bestFit="1" customWidth="1"/>
    <col min="12050" max="12050" width="12.42578125" style="1" customWidth="1"/>
    <col min="12051" max="12051" width="10.7109375" style="1" bestFit="1" customWidth="1"/>
    <col min="12052" max="12052" width="11" style="1" customWidth="1"/>
    <col min="12053" max="12283" width="9.140625" style="1"/>
    <col min="12284" max="12284" width="3.140625" style="1" customWidth="1"/>
    <col min="12285" max="12285" width="3.42578125" style="1" customWidth="1"/>
    <col min="12286" max="12286" width="1.140625" style="1" customWidth="1"/>
    <col min="12287" max="12287" width="1" style="1" customWidth="1"/>
    <col min="12288" max="12288" width="2.42578125" style="1" customWidth="1"/>
    <col min="12289" max="12289" width="12.5703125" style="1" customWidth="1"/>
    <col min="12290" max="12290" width="2" style="1" customWidth="1"/>
    <col min="12291" max="12291" width="11" style="1" customWidth="1"/>
    <col min="12292" max="12292" width="15.85546875" style="1" customWidth="1"/>
    <col min="12293" max="12293" width="3.85546875" style="1" customWidth="1"/>
    <col min="12294" max="12294" width="11.140625" style="1" customWidth="1"/>
    <col min="12295" max="12296" width="3.28515625" style="1" customWidth="1"/>
    <col min="12297" max="12297" width="8.85546875" style="1" customWidth="1"/>
    <col min="12298" max="12298" width="3.28515625" style="1" customWidth="1"/>
    <col min="12299" max="12299" width="3.140625" style="1" customWidth="1"/>
    <col min="12300" max="12300" width="9" style="1" customWidth="1"/>
    <col min="12301" max="12301" width="3.28515625" style="1" customWidth="1"/>
    <col min="12302" max="12302" width="11.5703125" style="1" customWidth="1"/>
    <col min="12303" max="12303" width="1.5703125" style="1" customWidth="1"/>
    <col min="12304" max="12304" width="10.140625" style="1" customWidth="1"/>
    <col min="12305" max="12305" width="10.7109375" style="1" bestFit="1" customWidth="1"/>
    <col min="12306" max="12306" width="12.42578125" style="1" customWidth="1"/>
    <col min="12307" max="12307" width="10.7109375" style="1" bestFit="1" customWidth="1"/>
    <col min="12308" max="12308" width="11" style="1" customWidth="1"/>
    <col min="12309" max="12539" width="9.140625" style="1"/>
    <col min="12540" max="12540" width="3.140625" style="1" customWidth="1"/>
    <col min="12541" max="12541" width="3.42578125" style="1" customWidth="1"/>
    <col min="12542" max="12542" width="1.140625" style="1" customWidth="1"/>
    <col min="12543" max="12543" width="1" style="1" customWidth="1"/>
    <col min="12544" max="12544" width="2.42578125" style="1" customWidth="1"/>
    <col min="12545" max="12545" width="12.5703125" style="1" customWidth="1"/>
    <col min="12546" max="12546" width="2" style="1" customWidth="1"/>
    <col min="12547" max="12547" width="11" style="1" customWidth="1"/>
    <col min="12548" max="12548" width="15.85546875" style="1" customWidth="1"/>
    <col min="12549" max="12549" width="3.85546875" style="1" customWidth="1"/>
    <col min="12550" max="12550" width="11.140625" style="1" customWidth="1"/>
    <col min="12551" max="12552" width="3.28515625" style="1" customWidth="1"/>
    <col min="12553" max="12553" width="8.85546875" style="1" customWidth="1"/>
    <col min="12554" max="12554" width="3.28515625" style="1" customWidth="1"/>
    <col min="12555" max="12555" width="3.140625" style="1" customWidth="1"/>
    <col min="12556" max="12556" width="9" style="1" customWidth="1"/>
    <col min="12557" max="12557" width="3.28515625" style="1" customWidth="1"/>
    <col min="12558" max="12558" width="11.5703125" style="1" customWidth="1"/>
    <col min="12559" max="12559" width="1.5703125" style="1" customWidth="1"/>
    <col min="12560" max="12560" width="10.140625" style="1" customWidth="1"/>
    <col min="12561" max="12561" width="10.7109375" style="1" bestFit="1" customWidth="1"/>
    <col min="12562" max="12562" width="12.42578125" style="1" customWidth="1"/>
    <col min="12563" max="12563" width="10.7109375" style="1" bestFit="1" customWidth="1"/>
    <col min="12564" max="12564" width="11" style="1" customWidth="1"/>
    <col min="12565" max="12795" width="9.140625" style="1"/>
    <col min="12796" max="12796" width="3.140625" style="1" customWidth="1"/>
    <col min="12797" max="12797" width="3.42578125" style="1" customWidth="1"/>
    <col min="12798" max="12798" width="1.140625" style="1" customWidth="1"/>
    <col min="12799" max="12799" width="1" style="1" customWidth="1"/>
    <col min="12800" max="12800" width="2.42578125" style="1" customWidth="1"/>
    <col min="12801" max="12801" width="12.5703125" style="1" customWidth="1"/>
    <col min="12802" max="12802" width="2" style="1" customWidth="1"/>
    <col min="12803" max="12803" width="11" style="1" customWidth="1"/>
    <col min="12804" max="12804" width="15.85546875" style="1" customWidth="1"/>
    <col min="12805" max="12805" width="3.85546875" style="1" customWidth="1"/>
    <col min="12806" max="12806" width="11.140625" style="1" customWidth="1"/>
    <col min="12807" max="12808" width="3.28515625" style="1" customWidth="1"/>
    <col min="12809" max="12809" width="8.85546875" style="1" customWidth="1"/>
    <col min="12810" max="12810" width="3.28515625" style="1" customWidth="1"/>
    <col min="12811" max="12811" width="3.140625" style="1" customWidth="1"/>
    <col min="12812" max="12812" width="9" style="1" customWidth="1"/>
    <col min="12813" max="12813" width="3.28515625" style="1" customWidth="1"/>
    <col min="12814" max="12814" width="11.5703125" style="1" customWidth="1"/>
    <col min="12815" max="12815" width="1.5703125" style="1" customWidth="1"/>
    <col min="12816" max="12816" width="10.140625" style="1" customWidth="1"/>
    <col min="12817" max="12817" width="10.7109375" style="1" bestFit="1" customWidth="1"/>
    <col min="12818" max="12818" width="12.42578125" style="1" customWidth="1"/>
    <col min="12819" max="12819" width="10.7109375" style="1" bestFit="1" customWidth="1"/>
    <col min="12820" max="12820" width="11" style="1" customWidth="1"/>
    <col min="12821" max="13051" width="9.140625" style="1"/>
    <col min="13052" max="13052" width="3.140625" style="1" customWidth="1"/>
    <col min="13053" max="13053" width="3.42578125" style="1" customWidth="1"/>
    <col min="13054" max="13054" width="1.140625" style="1" customWidth="1"/>
    <col min="13055" max="13055" width="1" style="1" customWidth="1"/>
    <col min="13056" max="13056" width="2.42578125" style="1" customWidth="1"/>
    <col min="13057" max="13057" width="12.5703125" style="1" customWidth="1"/>
    <col min="13058" max="13058" width="2" style="1" customWidth="1"/>
    <col min="13059" max="13059" width="11" style="1" customWidth="1"/>
    <col min="13060" max="13060" width="15.85546875" style="1" customWidth="1"/>
    <col min="13061" max="13061" width="3.85546875" style="1" customWidth="1"/>
    <col min="13062" max="13062" width="11.140625" style="1" customWidth="1"/>
    <col min="13063" max="13064" width="3.28515625" style="1" customWidth="1"/>
    <col min="13065" max="13065" width="8.85546875" style="1" customWidth="1"/>
    <col min="13066" max="13066" width="3.28515625" style="1" customWidth="1"/>
    <col min="13067" max="13067" width="3.140625" style="1" customWidth="1"/>
    <col min="13068" max="13068" width="9" style="1" customWidth="1"/>
    <col min="13069" max="13069" width="3.28515625" style="1" customWidth="1"/>
    <col min="13070" max="13070" width="11.5703125" style="1" customWidth="1"/>
    <col min="13071" max="13071" width="1.5703125" style="1" customWidth="1"/>
    <col min="13072" max="13072" width="10.140625" style="1" customWidth="1"/>
    <col min="13073" max="13073" width="10.7109375" style="1" bestFit="1" customWidth="1"/>
    <col min="13074" max="13074" width="12.42578125" style="1" customWidth="1"/>
    <col min="13075" max="13075" width="10.7109375" style="1" bestFit="1" customWidth="1"/>
    <col min="13076" max="13076" width="11" style="1" customWidth="1"/>
    <col min="13077" max="13307" width="9.140625" style="1"/>
    <col min="13308" max="13308" width="3.140625" style="1" customWidth="1"/>
    <col min="13309" max="13309" width="3.42578125" style="1" customWidth="1"/>
    <col min="13310" max="13310" width="1.140625" style="1" customWidth="1"/>
    <col min="13311" max="13311" width="1" style="1" customWidth="1"/>
    <col min="13312" max="13312" width="2.42578125" style="1" customWidth="1"/>
    <col min="13313" max="13313" width="12.5703125" style="1" customWidth="1"/>
    <col min="13314" max="13314" width="2" style="1" customWidth="1"/>
    <col min="13315" max="13315" width="11" style="1" customWidth="1"/>
    <col min="13316" max="13316" width="15.85546875" style="1" customWidth="1"/>
    <col min="13317" max="13317" width="3.85546875" style="1" customWidth="1"/>
    <col min="13318" max="13318" width="11.140625" style="1" customWidth="1"/>
    <col min="13319" max="13320" width="3.28515625" style="1" customWidth="1"/>
    <col min="13321" max="13321" width="8.85546875" style="1" customWidth="1"/>
    <col min="13322" max="13322" width="3.28515625" style="1" customWidth="1"/>
    <col min="13323" max="13323" width="3.140625" style="1" customWidth="1"/>
    <col min="13324" max="13324" width="9" style="1" customWidth="1"/>
    <col min="13325" max="13325" width="3.28515625" style="1" customWidth="1"/>
    <col min="13326" max="13326" width="11.5703125" style="1" customWidth="1"/>
    <col min="13327" max="13327" width="1.5703125" style="1" customWidth="1"/>
    <col min="13328" max="13328" width="10.140625" style="1" customWidth="1"/>
    <col min="13329" max="13329" width="10.7109375" style="1" bestFit="1" customWidth="1"/>
    <col min="13330" max="13330" width="12.42578125" style="1" customWidth="1"/>
    <col min="13331" max="13331" width="10.7109375" style="1" bestFit="1" customWidth="1"/>
    <col min="13332" max="13332" width="11" style="1" customWidth="1"/>
    <col min="13333" max="13563" width="9.140625" style="1"/>
    <col min="13564" max="13564" width="3.140625" style="1" customWidth="1"/>
    <col min="13565" max="13565" width="3.42578125" style="1" customWidth="1"/>
    <col min="13566" max="13566" width="1.140625" style="1" customWidth="1"/>
    <col min="13567" max="13567" width="1" style="1" customWidth="1"/>
    <col min="13568" max="13568" width="2.42578125" style="1" customWidth="1"/>
    <col min="13569" max="13569" width="12.5703125" style="1" customWidth="1"/>
    <col min="13570" max="13570" width="2" style="1" customWidth="1"/>
    <col min="13571" max="13571" width="11" style="1" customWidth="1"/>
    <col min="13572" max="13572" width="15.85546875" style="1" customWidth="1"/>
    <col min="13573" max="13573" width="3.85546875" style="1" customWidth="1"/>
    <col min="13574" max="13574" width="11.140625" style="1" customWidth="1"/>
    <col min="13575" max="13576" width="3.28515625" style="1" customWidth="1"/>
    <col min="13577" max="13577" width="8.85546875" style="1" customWidth="1"/>
    <col min="13578" max="13578" width="3.28515625" style="1" customWidth="1"/>
    <col min="13579" max="13579" width="3.140625" style="1" customWidth="1"/>
    <col min="13580" max="13580" width="9" style="1" customWidth="1"/>
    <col min="13581" max="13581" width="3.28515625" style="1" customWidth="1"/>
    <col min="13582" max="13582" width="11.5703125" style="1" customWidth="1"/>
    <col min="13583" max="13583" width="1.5703125" style="1" customWidth="1"/>
    <col min="13584" max="13584" width="10.140625" style="1" customWidth="1"/>
    <col min="13585" max="13585" width="10.7109375" style="1" bestFit="1" customWidth="1"/>
    <col min="13586" max="13586" width="12.42578125" style="1" customWidth="1"/>
    <col min="13587" max="13587" width="10.7109375" style="1" bestFit="1" customWidth="1"/>
    <col min="13588" max="13588" width="11" style="1" customWidth="1"/>
    <col min="13589" max="13819" width="9.140625" style="1"/>
    <col min="13820" max="13820" width="3.140625" style="1" customWidth="1"/>
    <col min="13821" max="13821" width="3.42578125" style="1" customWidth="1"/>
    <col min="13822" max="13822" width="1.140625" style="1" customWidth="1"/>
    <col min="13823" max="13823" width="1" style="1" customWidth="1"/>
    <col min="13824" max="13824" width="2.42578125" style="1" customWidth="1"/>
    <col min="13825" max="13825" width="12.5703125" style="1" customWidth="1"/>
    <col min="13826" max="13826" width="2" style="1" customWidth="1"/>
    <col min="13827" max="13827" width="11" style="1" customWidth="1"/>
    <col min="13828" max="13828" width="15.85546875" style="1" customWidth="1"/>
    <col min="13829" max="13829" width="3.85546875" style="1" customWidth="1"/>
    <col min="13830" max="13830" width="11.140625" style="1" customWidth="1"/>
    <col min="13831" max="13832" width="3.28515625" style="1" customWidth="1"/>
    <col min="13833" max="13833" width="8.85546875" style="1" customWidth="1"/>
    <col min="13834" max="13834" width="3.28515625" style="1" customWidth="1"/>
    <col min="13835" max="13835" width="3.140625" style="1" customWidth="1"/>
    <col min="13836" max="13836" width="9" style="1" customWidth="1"/>
    <col min="13837" max="13837" width="3.28515625" style="1" customWidth="1"/>
    <col min="13838" max="13838" width="11.5703125" style="1" customWidth="1"/>
    <col min="13839" max="13839" width="1.5703125" style="1" customWidth="1"/>
    <col min="13840" max="13840" width="10.140625" style="1" customWidth="1"/>
    <col min="13841" max="13841" width="10.7109375" style="1" bestFit="1" customWidth="1"/>
    <col min="13842" max="13842" width="12.42578125" style="1" customWidth="1"/>
    <col min="13843" max="13843" width="10.7109375" style="1" bestFit="1" customWidth="1"/>
    <col min="13844" max="13844" width="11" style="1" customWidth="1"/>
    <col min="13845" max="14075" width="9.140625" style="1"/>
    <col min="14076" max="14076" width="3.140625" style="1" customWidth="1"/>
    <col min="14077" max="14077" width="3.42578125" style="1" customWidth="1"/>
    <col min="14078" max="14078" width="1.140625" style="1" customWidth="1"/>
    <col min="14079" max="14079" width="1" style="1" customWidth="1"/>
    <col min="14080" max="14080" width="2.42578125" style="1" customWidth="1"/>
    <col min="14081" max="14081" width="12.5703125" style="1" customWidth="1"/>
    <col min="14082" max="14082" width="2" style="1" customWidth="1"/>
    <col min="14083" max="14083" width="11" style="1" customWidth="1"/>
    <col min="14084" max="14084" width="15.85546875" style="1" customWidth="1"/>
    <col min="14085" max="14085" width="3.85546875" style="1" customWidth="1"/>
    <col min="14086" max="14086" width="11.140625" style="1" customWidth="1"/>
    <col min="14087" max="14088" width="3.28515625" style="1" customWidth="1"/>
    <col min="14089" max="14089" width="8.85546875" style="1" customWidth="1"/>
    <col min="14090" max="14090" width="3.28515625" style="1" customWidth="1"/>
    <col min="14091" max="14091" width="3.140625" style="1" customWidth="1"/>
    <col min="14092" max="14092" width="9" style="1" customWidth="1"/>
    <col min="14093" max="14093" width="3.28515625" style="1" customWidth="1"/>
    <col min="14094" max="14094" width="11.5703125" style="1" customWidth="1"/>
    <col min="14095" max="14095" width="1.5703125" style="1" customWidth="1"/>
    <col min="14096" max="14096" width="10.140625" style="1" customWidth="1"/>
    <col min="14097" max="14097" width="10.7109375" style="1" bestFit="1" customWidth="1"/>
    <col min="14098" max="14098" width="12.42578125" style="1" customWidth="1"/>
    <col min="14099" max="14099" width="10.7109375" style="1" bestFit="1" customWidth="1"/>
    <col min="14100" max="14100" width="11" style="1" customWidth="1"/>
    <col min="14101" max="14331" width="9.140625" style="1"/>
    <col min="14332" max="14332" width="3.140625" style="1" customWidth="1"/>
    <col min="14333" max="14333" width="3.42578125" style="1" customWidth="1"/>
    <col min="14334" max="14334" width="1.140625" style="1" customWidth="1"/>
    <col min="14335" max="14335" width="1" style="1" customWidth="1"/>
    <col min="14336" max="14336" width="2.42578125" style="1" customWidth="1"/>
    <col min="14337" max="14337" width="12.5703125" style="1" customWidth="1"/>
    <col min="14338" max="14338" width="2" style="1" customWidth="1"/>
    <col min="14339" max="14339" width="11" style="1" customWidth="1"/>
    <col min="14340" max="14340" width="15.85546875" style="1" customWidth="1"/>
    <col min="14341" max="14341" width="3.85546875" style="1" customWidth="1"/>
    <col min="14342" max="14342" width="11.140625" style="1" customWidth="1"/>
    <col min="14343" max="14344" width="3.28515625" style="1" customWidth="1"/>
    <col min="14345" max="14345" width="8.85546875" style="1" customWidth="1"/>
    <col min="14346" max="14346" width="3.28515625" style="1" customWidth="1"/>
    <col min="14347" max="14347" width="3.140625" style="1" customWidth="1"/>
    <col min="14348" max="14348" width="9" style="1" customWidth="1"/>
    <col min="14349" max="14349" width="3.28515625" style="1" customWidth="1"/>
    <col min="14350" max="14350" width="11.5703125" style="1" customWidth="1"/>
    <col min="14351" max="14351" width="1.5703125" style="1" customWidth="1"/>
    <col min="14352" max="14352" width="10.140625" style="1" customWidth="1"/>
    <col min="14353" max="14353" width="10.7109375" style="1" bestFit="1" customWidth="1"/>
    <col min="14354" max="14354" width="12.42578125" style="1" customWidth="1"/>
    <col min="14355" max="14355" width="10.7109375" style="1" bestFit="1" customWidth="1"/>
    <col min="14356" max="14356" width="11" style="1" customWidth="1"/>
    <col min="14357" max="14587" width="9.140625" style="1"/>
    <col min="14588" max="14588" width="3.140625" style="1" customWidth="1"/>
    <col min="14589" max="14589" width="3.42578125" style="1" customWidth="1"/>
    <col min="14590" max="14590" width="1.140625" style="1" customWidth="1"/>
    <col min="14591" max="14591" width="1" style="1" customWidth="1"/>
    <col min="14592" max="14592" width="2.42578125" style="1" customWidth="1"/>
    <col min="14593" max="14593" width="12.5703125" style="1" customWidth="1"/>
    <col min="14594" max="14594" width="2" style="1" customWidth="1"/>
    <col min="14595" max="14595" width="11" style="1" customWidth="1"/>
    <col min="14596" max="14596" width="15.85546875" style="1" customWidth="1"/>
    <col min="14597" max="14597" width="3.85546875" style="1" customWidth="1"/>
    <col min="14598" max="14598" width="11.140625" style="1" customWidth="1"/>
    <col min="14599" max="14600" width="3.28515625" style="1" customWidth="1"/>
    <col min="14601" max="14601" width="8.85546875" style="1" customWidth="1"/>
    <col min="14602" max="14602" width="3.28515625" style="1" customWidth="1"/>
    <col min="14603" max="14603" width="3.140625" style="1" customWidth="1"/>
    <col min="14604" max="14604" width="9" style="1" customWidth="1"/>
    <col min="14605" max="14605" width="3.28515625" style="1" customWidth="1"/>
    <col min="14606" max="14606" width="11.5703125" style="1" customWidth="1"/>
    <col min="14607" max="14607" width="1.5703125" style="1" customWidth="1"/>
    <col min="14608" max="14608" width="10.140625" style="1" customWidth="1"/>
    <col min="14609" max="14609" width="10.7109375" style="1" bestFit="1" customWidth="1"/>
    <col min="14610" max="14610" width="12.42578125" style="1" customWidth="1"/>
    <col min="14611" max="14611" width="10.7109375" style="1" bestFit="1" customWidth="1"/>
    <col min="14612" max="14612" width="11" style="1" customWidth="1"/>
    <col min="14613" max="14843" width="9.140625" style="1"/>
    <col min="14844" max="14844" width="3.140625" style="1" customWidth="1"/>
    <col min="14845" max="14845" width="3.42578125" style="1" customWidth="1"/>
    <col min="14846" max="14846" width="1.140625" style="1" customWidth="1"/>
    <col min="14847" max="14847" width="1" style="1" customWidth="1"/>
    <col min="14848" max="14848" width="2.42578125" style="1" customWidth="1"/>
    <col min="14849" max="14849" width="12.5703125" style="1" customWidth="1"/>
    <col min="14850" max="14850" width="2" style="1" customWidth="1"/>
    <col min="14851" max="14851" width="11" style="1" customWidth="1"/>
    <col min="14852" max="14852" width="15.85546875" style="1" customWidth="1"/>
    <col min="14853" max="14853" width="3.85546875" style="1" customWidth="1"/>
    <col min="14854" max="14854" width="11.140625" style="1" customWidth="1"/>
    <col min="14855" max="14856" width="3.28515625" style="1" customWidth="1"/>
    <col min="14857" max="14857" width="8.85546875" style="1" customWidth="1"/>
    <col min="14858" max="14858" width="3.28515625" style="1" customWidth="1"/>
    <col min="14859" max="14859" width="3.140625" style="1" customWidth="1"/>
    <col min="14860" max="14860" width="9" style="1" customWidth="1"/>
    <col min="14861" max="14861" width="3.28515625" style="1" customWidth="1"/>
    <col min="14862" max="14862" width="11.5703125" style="1" customWidth="1"/>
    <col min="14863" max="14863" width="1.5703125" style="1" customWidth="1"/>
    <col min="14864" max="14864" width="10.140625" style="1" customWidth="1"/>
    <col min="14865" max="14865" width="10.7109375" style="1" bestFit="1" customWidth="1"/>
    <col min="14866" max="14866" width="12.42578125" style="1" customWidth="1"/>
    <col min="14867" max="14867" width="10.7109375" style="1" bestFit="1" customWidth="1"/>
    <col min="14868" max="14868" width="11" style="1" customWidth="1"/>
    <col min="14869" max="15099" width="9.140625" style="1"/>
    <col min="15100" max="15100" width="3.140625" style="1" customWidth="1"/>
    <col min="15101" max="15101" width="3.42578125" style="1" customWidth="1"/>
    <col min="15102" max="15102" width="1.140625" style="1" customWidth="1"/>
    <col min="15103" max="15103" width="1" style="1" customWidth="1"/>
    <col min="15104" max="15104" width="2.42578125" style="1" customWidth="1"/>
    <col min="15105" max="15105" width="12.5703125" style="1" customWidth="1"/>
    <col min="15106" max="15106" width="2" style="1" customWidth="1"/>
    <col min="15107" max="15107" width="11" style="1" customWidth="1"/>
    <col min="15108" max="15108" width="15.85546875" style="1" customWidth="1"/>
    <col min="15109" max="15109" width="3.85546875" style="1" customWidth="1"/>
    <col min="15110" max="15110" width="11.140625" style="1" customWidth="1"/>
    <col min="15111" max="15112" width="3.28515625" style="1" customWidth="1"/>
    <col min="15113" max="15113" width="8.85546875" style="1" customWidth="1"/>
    <col min="15114" max="15114" width="3.28515625" style="1" customWidth="1"/>
    <col min="15115" max="15115" width="3.140625" style="1" customWidth="1"/>
    <col min="15116" max="15116" width="9" style="1" customWidth="1"/>
    <col min="15117" max="15117" width="3.28515625" style="1" customWidth="1"/>
    <col min="15118" max="15118" width="11.5703125" style="1" customWidth="1"/>
    <col min="15119" max="15119" width="1.5703125" style="1" customWidth="1"/>
    <col min="15120" max="15120" width="10.140625" style="1" customWidth="1"/>
    <col min="15121" max="15121" width="10.7109375" style="1" bestFit="1" customWidth="1"/>
    <col min="15122" max="15122" width="12.42578125" style="1" customWidth="1"/>
    <col min="15123" max="15123" width="10.7109375" style="1" bestFit="1" customWidth="1"/>
    <col min="15124" max="15124" width="11" style="1" customWidth="1"/>
    <col min="15125" max="15355" width="9.140625" style="1"/>
    <col min="15356" max="15356" width="3.140625" style="1" customWidth="1"/>
    <col min="15357" max="15357" width="3.42578125" style="1" customWidth="1"/>
    <col min="15358" max="15358" width="1.140625" style="1" customWidth="1"/>
    <col min="15359" max="15359" width="1" style="1" customWidth="1"/>
    <col min="15360" max="15360" width="2.42578125" style="1" customWidth="1"/>
    <col min="15361" max="15361" width="12.5703125" style="1" customWidth="1"/>
    <col min="15362" max="15362" width="2" style="1" customWidth="1"/>
    <col min="15363" max="15363" width="11" style="1" customWidth="1"/>
    <col min="15364" max="15364" width="15.85546875" style="1" customWidth="1"/>
    <col min="15365" max="15365" width="3.85546875" style="1" customWidth="1"/>
    <col min="15366" max="15366" width="11.140625" style="1" customWidth="1"/>
    <col min="15367" max="15368" width="3.28515625" style="1" customWidth="1"/>
    <col min="15369" max="15369" width="8.85546875" style="1" customWidth="1"/>
    <col min="15370" max="15370" width="3.28515625" style="1" customWidth="1"/>
    <col min="15371" max="15371" width="3.140625" style="1" customWidth="1"/>
    <col min="15372" max="15372" width="9" style="1" customWidth="1"/>
    <col min="15373" max="15373" width="3.28515625" style="1" customWidth="1"/>
    <col min="15374" max="15374" width="11.5703125" style="1" customWidth="1"/>
    <col min="15375" max="15375" width="1.5703125" style="1" customWidth="1"/>
    <col min="15376" max="15376" width="10.140625" style="1" customWidth="1"/>
    <col min="15377" max="15377" width="10.7109375" style="1" bestFit="1" customWidth="1"/>
    <col min="15378" max="15378" width="12.42578125" style="1" customWidth="1"/>
    <col min="15379" max="15379" width="10.7109375" style="1" bestFit="1" customWidth="1"/>
    <col min="15380" max="15380" width="11" style="1" customWidth="1"/>
    <col min="15381" max="15611" width="9.140625" style="1"/>
    <col min="15612" max="15612" width="3.140625" style="1" customWidth="1"/>
    <col min="15613" max="15613" width="3.42578125" style="1" customWidth="1"/>
    <col min="15614" max="15614" width="1.140625" style="1" customWidth="1"/>
    <col min="15615" max="15615" width="1" style="1" customWidth="1"/>
    <col min="15616" max="15616" width="2.42578125" style="1" customWidth="1"/>
    <col min="15617" max="15617" width="12.5703125" style="1" customWidth="1"/>
    <col min="15618" max="15618" width="2" style="1" customWidth="1"/>
    <col min="15619" max="15619" width="11" style="1" customWidth="1"/>
    <col min="15620" max="15620" width="15.85546875" style="1" customWidth="1"/>
    <col min="15621" max="15621" width="3.85546875" style="1" customWidth="1"/>
    <col min="15622" max="15622" width="11.140625" style="1" customWidth="1"/>
    <col min="15623" max="15624" width="3.28515625" style="1" customWidth="1"/>
    <col min="15625" max="15625" width="8.85546875" style="1" customWidth="1"/>
    <col min="15626" max="15626" width="3.28515625" style="1" customWidth="1"/>
    <col min="15627" max="15627" width="3.140625" style="1" customWidth="1"/>
    <col min="15628" max="15628" width="9" style="1" customWidth="1"/>
    <col min="15629" max="15629" width="3.28515625" style="1" customWidth="1"/>
    <col min="15630" max="15630" width="11.5703125" style="1" customWidth="1"/>
    <col min="15631" max="15631" width="1.5703125" style="1" customWidth="1"/>
    <col min="15632" max="15632" width="10.140625" style="1" customWidth="1"/>
    <col min="15633" max="15633" width="10.7109375" style="1" bestFit="1" customWidth="1"/>
    <col min="15634" max="15634" width="12.42578125" style="1" customWidth="1"/>
    <col min="15635" max="15635" width="10.7109375" style="1" bestFit="1" customWidth="1"/>
    <col min="15636" max="15636" width="11" style="1" customWidth="1"/>
    <col min="15637" max="15867" width="9.140625" style="1"/>
    <col min="15868" max="15868" width="3.140625" style="1" customWidth="1"/>
    <col min="15869" max="15869" width="3.42578125" style="1" customWidth="1"/>
    <col min="15870" max="15870" width="1.140625" style="1" customWidth="1"/>
    <col min="15871" max="15871" width="1" style="1" customWidth="1"/>
    <col min="15872" max="15872" width="2.42578125" style="1" customWidth="1"/>
    <col min="15873" max="15873" width="12.5703125" style="1" customWidth="1"/>
    <col min="15874" max="15874" width="2" style="1" customWidth="1"/>
    <col min="15875" max="15875" width="11" style="1" customWidth="1"/>
    <col min="15876" max="15876" width="15.85546875" style="1" customWidth="1"/>
    <col min="15877" max="15877" width="3.85546875" style="1" customWidth="1"/>
    <col min="15878" max="15878" width="11.140625" style="1" customWidth="1"/>
    <col min="15879" max="15880" width="3.28515625" style="1" customWidth="1"/>
    <col min="15881" max="15881" width="8.85546875" style="1" customWidth="1"/>
    <col min="15882" max="15882" width="3.28515625" style="1" customWidth="1"/>
    <col min="15883" max="15883" width="3.140625" style="1" customWidth="1"/>
    <col min="15884" max="15884" width="9" style="1" customWidth="1"/>
    <col min="15885" max="15885" width="3.28515625" style="1" customWidth="1"/>
    <col min="15886" max="15886" width="11.5703125" style="1" customWidth="1"/>
    <col min="15887" max="15887" width="1.5703125" style="1" customWidth="1"/>
    <col min="15888" max="15888" width="10.140625" style="1" customWidth="1"/>
    <col min="15889" max="15889" width="10.7109375" style="1" bestFit="1" customWidth="1"/>
    <col min="15890" max="15890" width="12.42578125" style="1" customWidth="1"/>
    <col min="15891" max="15891" width="10.7109375" style="1" bestFit="1" customWidth="1"/>
    <col min="15892" max="15892" width="11" style="1" customWidth="1"/>
    <col min="15893" max="16123" width="9.140625" style="1"/>
    <col min="16124" max="16124" width="3.140625" style="1" customWidth="1"/>
    <col min="16125" max="16125" width="3.42578125" style="1" customWidth="1"/>
    <col min="16126" max="16126" width="1.140625" style="1" customWidth="1"/>
    <col min="16127" max="16127" width="1" style="1" customWidth="1"/>
    <col min="16128" max="16128" width="2.42578125" style="1" customWidth="1"/>
    <col min="16129" max="16129" width="12.5703125" style="1" customWidth="1"/>
    <col min="16130" max="16130" width="2" style="1" customWidth="1"/>
    <col min="16131" max="16131" width="11" style="1" customWidth="1"/>
    <col min="16132" max="16132" width="15.85546875" style="1" customWidth="1"/>
    <col min="16133" max="16133" width="3.85546875" style="1" customWidth="1"/>
    <col min="16134" max="16134" width="11.140625" style="1" customWidth="1"/>
    <col min="16135" max="16136" width="3.28515625" style="1" customWidth="1"/>
    <col min="16137" max="16137" width="8.85546875" style="1" customWidth="1"/>
    <col min="16138" max="16138" width="3.28515625" style="1" customWidth="1"/>
    <col min="16139" max="16139" width="3.140625" style="1" customWidth="1"/>
    <col min="16140" max="16140" width="9" style="1" customWidth="1"/>
    <col min="16141" max="16141" width="3.28515625" style="1" customWidth="1"/>
    <col min="16142" max="16142" width="11.5703125" style="1" customWidth="1"/>
    <col min="16143" max="16143" width="1.5703125" style="1" customWidth="1"/>
    <col min="16144" max="16144" width="10.140625" style="1" customWidth="1"/>
    <col min="16145" max="16145" width="10.7109375" style="1" bestFit="1" customWidth="1"/>
    <col min="16146" max="16146" width="12.42578125" style="1" customWidth="1"/>
    <col min="16147" max="16147" width="10.7109375" style="1" bestFit="1" customWidth="1"/>
    <col min="16148" max="16148" width="11" style="1" customWidth="1"/>
    <col min="16149" max="16384" width="9.140625" style="1"/>
  </cols>
  <sheetData>
    <row r="2" spans="3:20" ht="18" customHeight="1">
      <c r="C2" s="2"/>
      <c r="D2" s="3" t="s">
        <v>0</v>
      </c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5"/>
      <c r="S2" s="5"/>
      <c r="T2" s="6"/>
    </row>
    <row r="3" spans="3:20" ht="12.75" customHeight="1">
      <c r="C3" s="7"/>
      <c r="D3" s="338" t="s">
        <v>1</v>
      </c>
      <c r="E3" s="339"/>
      <c r="F3" s="339"/>
      <c r="G3" s="339"/>
      <c r="H3" s="340"/>
      <c r="I3" s="8" t="s">
        <v>2</v>
      </c>
      <c r="J3" s="338" t="s">
        <v>3</v>
      </c>
      <c r="K3" s="340"/>
      <c r="L3" s="338" t="s">
        <v>4</v>
      </c>
      <c r="M3" s="339"/>
      <c r="N3" s="340"/>
      <c r="O3" s="338" t="s">
        <v>5</v>
      </c>
      <c r="P3" s="339"/>
      <c r="Q3" s="340"/>
      <c r="R3" s="338" t="s">
        <v>6</v>
      </c>
      <c r="S3" s="339"/>
      <c r="T3" s="340"/>
    </row>
    <row r="4" spans="3:20">
      <c r="C4" s="7"/>
      <c r="D4" s="341"/>
      <c r="E4" s="342"/>
      <c r="F4" s="342"/>
      <c r="G4" s="342"/>
      <c r="H4" s="343"/>
      <c r="I4" s="9" t="s">
        <v>7</v>
      </c>
      <c r="J4" s="341"/>
      <c r="K4" s="343"/>
      <c r="L4" s="341"/>
      <c r="M4" s="342"/>
      <c r="N4" s="343"/>
      <c r="O4" s="341"/>
      <c r="P4" s="342"/>
      <c r="Q4" s="343"/>
      <c r="R4" s="341"/>
      <c r="S4" s="342"/>
      <c r="T4" s="343"/>
    </row>
    <row r="5" spans="3:20" ht="14.1" customHeight="1">
      <c r="C5" s="7"/>
      <c r="D5" s="7"/>
      <c r="E5" s="10" t="s">
        <v>8</v>
      </c>
      <c r="F5" s="10"/>
      <c r="G5" s="10"/>
      <c r="H5" s="10"/>
      <c r="I5" s="605"/>
      <c r="J5" s="253"/>
      <c r="K5" s="282"/>
      <c r="L5" s="253"/>
      <c r="M5" s="286"/>
      <c r="N5" s="282"/>
      <c r="O5" s="255"/>
      <c r="P5" s="279"/>
      <c r="Q5" s="282"/>
      <c r="R5" s="253"/>
      <c r="S5" s="279"/>
      <c r="T5" s="282"/>
    </row>
    <row r="6" spans="3:20" ht="12.75" customHeight="1">
      <c r="C6" s="7"/>
      <c r="D6" s="12"/>
      <c r="E6" s="311" t="s">
        <v>10</v>
      </c>
      <c r="F6" s="311"/>
      <c r="G6" s="311"/>
      <c r="H6" s="312"/>
      <c r="I6" s="13"/>
      <c r="J6" s="325"/>
      <c r="K6" s="326"/>
      <c r="L6" s="325"/>
      <c r="M6" s="327"/>
      <c r="N6" s="326"/>
      <c r="O6" s="325"/>
      <c r="P6" s="327"/>
      <c r="Q6" s="326"/>
      <c r="R6" s="325"/>
      <c r="S6" s="327"/>
      <c r="T6" s="326"/>
    </row>
    <row r="7" spans="3:20" ht="12.75">
      <c r="C7" s="7"/>
      <c r="D7" s="14"/>
      <c r="E7" s="313"/>
      <c r="F7" s="313"/>
      <c r="G7" s="313"/>
      <c r="H7" s="314"/>
      <c r="I7" s="15"/>
      <c r="J7" s="331"/>
      <c r="K7" s="332"/>
      <c r="L7" s="331"/>
      <c r="M7" s="333"/>
      <c r="N7" s="334"/>
      <c r="O7" s="331"/>
      <c r="P7" s="333"/>
      <c r="Q7" s="334"/>
      <c r="R7" s="331"/>
      <c r="S7" s="606"/>
      <c r="T7" s="607"/>
    </row>
    <row r="8" spans="3:20" ht="12.75" customHeight="1">
      <c r="C8" s="7"/>
      <c r="D8" s="12"/>
      <c r="E8" s="311" t="s">
        <v>13</v>
      </c>
      <c r="F8" s="311"/>
      <c r="G8" s="311"/>
      <c r="H8" s="312"/>
      <c r="I8" s="16"/>
      <c r="J8" s="315"/>
      <c r="K8" s="302"/>
      <c r="L8" s="315"/>
      <c r="M8" s="316"/>
      <c r="N8" s="302"/>
      <c r="O8" s="315"/>
      <c r="P8" s="316"/>
      <c r="Q8" s="302"/>
      <c r="R8" s="315"/>
      <c r="S8" s="316"/>
      <c r="T8" s="302"/>
    </row>
    <row r="9" spans="3:20">
      <c r="C9" s="7"/>
      <c r="D9" s="14"/>
      <c r="E9" s="313"/>
      <c r="F9" s="313"/>
      <c r="G9" s="313"/>
      <c r="H9" s="314"/>
      <c r="I9" s="17"/>
      <c r="J9" s="319"/>
      <c r="K9" s="320"/>
      <c r="L9" s="319"/>
      <c r="M9" s="321"/>
      <c r="N9" s="320"/>
      <c r="O9" s="319"/>
      <c r="P9" s="321"/>
      <c r="Q9" s="320"/>
      <c r="R9" s="319"/>
      <c r="S9" s="321"/>
      <c r="T9" s="320"/>
    </row>
    <row r="10" spans="3:20" ht="14.1" customHeight="1">
      <c r="C10" s="7"/>
      <c r="D10" s="7"/>
      <c r="E10" s="10" t="s">
        <v>16</v>
      </c>
      <c r="F10" s="10"/>
      <c r="G10" s="10"/>
      <c r="H10" s="10"/>
      <c r="I10" s="18"/>
      <c r="J10" s="301"/>
      <c r="K10" s="302"/>
      <c r="L10" s="301"/>
      <c r="M10" s="304"/>
      <c r="N10" s="302"/>
      <c r="O10" s="301"/>
      <c r="P10" s="304"/>
      <c r="Q10" s="302"/>
      <c r="R10" s="301"/>
      <c r="S10" s="304"/>
      <c r="T10" s="302"/>
    </row>
    <row r="11" spans="3:20" ht="14.1" customHeight="1">
      <c r="C11" s="7"/>
      <c r="D11" s="19"/>
      <c r="E11" s="20" t="s">
        <v>18</v>
      </c>
      <c r="F11" s="20"/>
      <c r="G11" s="20"/>
      <c r="H11" s="20"/>
      <c r="I11" s="21"/>
      <c r="J11" s="308"/>
      <c r="K11" s="297"/>
      <c r="L11" s="308"/>
      <c r="M11" s="296"/>
      <c r="N11" s="297"/>
      <c r="O11" s="308"/>
      <c r="P11" s="296"/>
      <c r="Q11" s="297"/>
      <c r="R11" s="308"/>
      <c r="S11" s="296"/>
      <c r="T11" s="297"/>
    </row>
    <row r="12" spans="3:20" ht="14.1" customHeight="1">
      <c r="C12" s="7"/>
      <c r="D12" s="19"/>
      <c r="E12" s="20" t="s">
        <v>19</v>
      </c>
      <c r="F12" s="20"/>
      <c r="G12" s="20"/>
      <c r="H12" s="20"/>
      <c r="I12" s="21"/>
      <c r="J12" s="308"/>
      <c r="K12" s="297"/>
      <c r="L12" s="308"/>
      <c r="M12" s="296"/>
      <c r="N12" s="297"/>
      <c r="O12" s="308"/>
      <c r="P12" s="296"/>
      <c r="Q12" s="297"/>
      <c r="R12" s="308"/>
      <c r="S12" s="296"/>
      <c r="T12" s="297"/>
    </row>
    <row r="13" spans="3:20" ht="14.1" customHeight="1">
      <c r="C13" s="7"/>
      <c r="D13" s="19"/>
      <c r="E13" s="20" t="s">
        <v>20</v>
      </c>
      <c r="F13" s="20"/>
      <c r="G13" s="20"/>
      <c r="H13" s="20"/>
      <c r="I13" s="21"/>
      <c r="J13" s="308"/>
      <c r="K13" s="297"/>
      <c r="L13" s="295"/>
      <c r="M13" s="296"/>
      <c r="N13" s="297"/>
      <c r="O13" s="295"/>
      <c r="P13" s="296"/>
      <c r="Q13" s="297"/>
      <c r="R13" s="308"/>
      <c r="S13" s="296"/>
      <c r="T13" s="297"/>
    </row>
    <row r="14" spans="3:20" ht="14.1" customHeight="1">
      <c r="C14" s="7"/>
      <c r="D14" s="19"/>
      <c r="E14" s="20" t="s">
        <v>21</v>
      </c>
      <c r="F14" s="20"/>
      <c r="G14" s="20"/>
      <c r="H14" s="20"/>
      <c r="I14" s="21"/>
      <c r="J14" s="293"/>
      <c r="K14" s="294"/>
      <c r="L14" s="295"/>
      <c r="M14" s="296"/>
      <c r="N14" s="297"/>
      <c r="O14" s="295"/>
      <c r="P14" s="296"/>
      <c r="Q14" s="297"/>
      <c r="R14" s="295"/>
      <c r="S14" s="296"/>
      <c r="T14" s="297"/>
    </row>
    <row r="15" spans="3:20" ht="14.1" customHeight="1">
      <c r="C15" s="7"/>
      <c r="D15" s="19"/>
      <c r="E15" s="20" t="s">
        <v>22</v>
      </c>
      <c r="F15" s="20"/>
      <c r="G15" s="20"/>
      <c r="H15" s="20"/>
      <c r="I15" s="21"/>
      <c r="J15" s="301"/>
      <c r="K15" s="302"/>
      <c r="L15" s="303"/>
      <c r="M15" s="304"/>
      <c r="N15" s="302"/>
      <c r="O15" s="303"/>
      <c r="P15" s="304"/>
      <c r="Q15" s="302"/>
      <c r="R15" s="303"/>
      <c r="S15" s="304"/>
      <c r="T15" s="302"/>
    </row>
    <row r="16" spans="3:20" ht="14.1" customHeight="1">
      <c r="C16" s="7"/>
      <c r="D16" s="19"/>
      <c r="E16" s="20" t="s">
        <v>23</v>
      </c>
      <c r="F16" s="20"/>
      <c r="G16" s="20"/>
      <c r="H16" s="20"/>
      <c r="I16" s="21"/>
      <c r="J16" s="608"/>
      <c r="K16" s="609"/>
      <c r="L16" s="608"/>
      <c r="M16" s="610"/>
      <c r="N16" s="609"/>
      <c r="O16" s="608"/>
      <c r="P16" s="610"/>
      <c r="Q16" s="609"/>
      <c r="R16" s="608"/>
      <c r="S16" s="610"/>
      <c r="T16" s="609"/>
    </row>
    <row r="17" spans="3:20" ht="14.1" customHeight="1">
      <c r="C17" s="7"/>
      <c r="D17" s="19"/>
      <c r="E17" s="20" t="s">
        <v>24</v>
      </c>
      <c r="F17" s="20"/>
      <c r="G17" s="20"/>
      <c r="H17" s="20"/>
      <c r="I17" s="21"/>
      <c r="J17" s="255"/>
      <c r="K17" s="282"/>
      <c r="L17" s="255"/>
      <c r="M17" s="256"/>
      <c r="N17" s="257"/>
      <c r="O17" s="255"/>
      <c r="P17" s="256"/>
      <c r="Q17" s="257"/>
      <c r="R17" s="255"/>
      <c r="S17" s="256"/>
      <c r="T17" s="257"/>
    </row>
    <row r="18" spans="3:20" ht="14.1" customHeight="1">
      <c r="C18" s="7"/>
      <c r="D18" s="14"/>
      <c r="E18" s="22" t="s">
        <v>25</v>
      </c>
      <c r="F18" s="22"/>
      <c r="G18" s="22"/>
      <c r="H18" s="22"/>
      <c r="I18" s="21"/>
      <c r="J18" s="255"/>
      <c r="K18" s="282"/>
      <c r="L18" s="283"/>
      <c r="M18" s="284"/>
      <c r="N18" s="285"/>
      <c r="O18" s="255"/>
      <c r="P18" s="279"/>
      <c r="Q18" s="278"/>
      <c r="R18" s="255"/>
      <c r="S18" s="279"/>
      <c r="T18" s="278"/>
    </row>
    <row r="19" spans="3:20" ht="28.5" customHeight="1">
      <c r="C19" s="7"/>
      <c r="D19" s="23"/>
      <c r="E19" s="23"/>
      <c r="F19" s="23"/>
      <c r="G19" s="23"/>
      <c r="H19" s="23"/>
      <c r="I19" s="23"/>
      <c r="J19" s="24"/>
      <c r="K19" s="25"/>
      <c r="L19" s="25"/>
      <c r="M19" s="25"/>
      <c r="N19" s="25"/>
      <c r="O19" s="25"/>
      <c r="P19" s="25"/>
      <c r="Q19" s="25"/>
      <c r="R19" s="611"/>
      <c r="S19" s="611"/>
      <c r="T19" s="39"/>
    </row>
    <row r="20" spans="3:20" ht="14.1" customHeight="1">
      <c r="C20" s="7"/>
      <c r="D20" s="28" t="s">
        <v>26</v>
      </c>
      <c r="E20" s="28"/>
      <c r="F20" s="23"/>
      <c r="G20" s="23"/>
      <c r="H20" s="23"/>
      <c r="I20" s="23"/>
      <c r="J20" s="29"/>
      <c r="K20" s="25"/>
      <c r="L20" s="25"/>
      <c r="M20" s="25"/>
      <c r="N20" s="25"/>
      <c r="O20" s="25"/>
      <c r="P20" s="25"/>
      <c r="Q20" s="25"/>
      <c r="R20" s="611"/>
      <c r="S20" s="611"/>
      <c r="T20" s="39"/>
    </row>
    <row r="21" spans="3:20" ht="14.1" customHeight="1">
      <c r="C21" s="7"/>
      <c r="D21" s="251">
        <v>1</v>
      </c>
      <c r="E21" s="252"/>
      <c r="F21" s="30" t="s">
        <v>27</v>
      </c>
      <c r="G21" s="31"/>
      <c r="H21" s="32"/>
      <c r="I21" s="21"/>
      <c r="J21" s="253"/>
      <c r="K21" s="278"/>
      <c r="L21" s="253"/>
      <c r="M21" s="286"/>
      <c r="N21" s="282"/>
      <c r="O21" s="255"/>
      <c r="P21" s="279"/>
      <c r="Q21" s="278"/>
      <c r="R21" s="255"/>
      <c r="S21" s="279"/>
      <c r="T21" s="278"/>
    </row>
    <row r="22" spans="3:20" ht="14.1" customHeight="1">
      <c r="C22" s="7"/>
      <c r="D22" s="251">
        <f t="shared" ref="D22:D31" si="0">D21+1</f>
        <v>2</v>
      </c>
      <c r="E22" s="252"/>
      <c r="F22" s="30" t="s">
        <v>29</v>
      </c>
      <c r="G22" s="31"/>
      <c r="H22" s="32"/>
      <c r="I22" s="33"/>
      <c r="J22" s="272"/>
      <c r="K22" s="273"/>
      <c r="L22" s="272"/>
      <c r="M22" s="274"/>
      <c r="N22" s="273"/>
      <c r="O22" s="272"/>
      <c r="P22" s="274"/>
      <c r="Q22" s="273"/>
      <c r="R22" s="272"/>
      <c r="S22" s="274"/>
      <c r="T22" s="273"/>
    </row>
    <row r="23" spans="3:20" ht="14.1" customHeight="1">
      <c r="C23" s="7"/>
      <c r="D23" s="251">
        <f t="shared" si="0"/>
        <v>3</v>
      </c>
      <c r="E23" s="252"/>
      <c r="F23" s="30" t="s">
        <v>30</v>
      </c>
      <c r="G23" s="31"/>
      <c r="H23" s="32"/>
      <c r="I23" s="34"/>
      <c r="J23" s="255"/>
      <c r="K23" s="278"/>
      <c r="L23" s="255"/>
      <c r="M23" s="279"/>
      <c r="N23" s="278"/>
      <c r="O23" s="255"/>
      <c r="P23" s="279"/>
      <c r="Q23" s="278"/>
      <c r="R23" s="255"/>
      <c r="S23" s="279"/>
      <c r="T23" s="278"/>
    </row>
    <row r="24" spans="3:20" ht="14.1" customHeight="1">
      <c r="C24" s="7"/>
      <c r="D24" s="251">
        <f t="shared" si="0"/>
        <v>4</v>
      </c>
      <c r="E24" s="252"/>
      <c r="F24" s="30" t="s">
        <v>31</v>
      </c>
      <c r="G24" s="31"/>
      <c r="H24" s="32"/>
      <c r="I24" s="34"/>
      <c r="J24" s="253"/>
      <c r="K24" s="254"/>
      <c r="L24" s="255"/>
      <c r="M24" s="256"/>
      <c r="N24" s="257"/>
      <c r="O24" s="255"/>
      <c r="P24" s="256"/>
      <c r="Q24" s="257"/>
      <c r="R24" s="255"/>
      <c r="S24" s="256"/>
      <c r="T24" s="257"/>
    </row>
    <row r="25" spans="3:20" ht="14.1" customHeight="1">
      <c r="C25" s="7"/>
      <c r="D25" s="251">
        <f t="shared" si="0"/>
        <v>5</v>
      </c>
      <c r="E25" s="252"/>
      <c r="F25" s="30" t="s">
        <v>32</v>
      </c>
      <c r="G25" s="31"/>
      <c r="H25" s="32"/>
      <c r="I25" s="33"/>
      <c r="J25" s="255"/>
      <c r="K25" s="254"/>
      <c r="L25" s="255"/>
      <c r="M25" s="256"/>
      <c r="N25" s="257"/>
      <c r="O25" s="255"/>
      <c r="P25" s="256"/>
      <c r="Q25" s="257"/>
      <c r="R25" s="255"/>
      <c r="S25" s="256"/>
      <c r="T25" s="257"/>
    </row>
    <row r="26" spans="3:20" ht="14.1" customHeight="1">
      <c r="C26" s="7"/>
      <c r="D26" s="251">
        <f t="shared" si="0"/>
        <v>6</v>
      </c>
      <c r="E26" s="252"/>
      <c r="F26" s="30" t="s">
        <v>34</v>
      </c>
      <c r="G26" s="31"/>
      <c r="H26" s="32"/>
      <c r="I26" s="34"/>
      <c r="J26" s="253"/>
      <c r="K26" s="254"/>
      <c r="L26" s="255"/>
      <c r="M26" s="256"/>
      <c r="N26" s="257"/>
      <c r="O26" s="255"/>
      <c r="P26" s="256"/>
      <c r="Q26" s="257"/>
      <c r="R26" s="255"/>
      <c r="S26" s="256"/>
      <c r="T26" s="257"/>
    </row>
    <row r="27" spans="3:20" ht="14.1" customHeight="1">
      <c r="C27" s="7"/>
      <c r="D27" s="251">
        <f t="shared" si="0"/>
        <v>7</v>
      </c>
      <c r="E27" s="252"/>
      <c r="F27" s="30" t="s">
        <v>35</v>
      </c>
      <c r="G27" s="31"/>
      <c r="H27" s="32"/>
      <c r="I27" s="36"/>
      <c r="J27" s="265"/>
      <c r="K27" s="266"/>
      <c r="L27" s="265"/>
      <c r="M27" s="267"/>
      <c r="N27" s="268"/>
      <c r="O27" s="265"/>
      <c r="P27" s="267"/>
      <c r="Q27" s="268"/>
      <c r="R27" s="265"/>
      <c r="S27" s="267"/>
      <c r="T27" s="268"/>
    </row>
    <row r="28" spans="3:20" ht="14.1" customHeight="1">
      <c r="C28" s="7"/>
      <c r="D28" s="251">
        <f t="shared" si="0"/>
        <v>8</v>
      </c>
      <c r="E28" s="252"/>
      <c r="F28" s="30" t="s">
        <v>36</v>
      </c>
      <c r="G28" s="31"/>
      <c r="H28" s="32"/>
      <c r="I28" s="34"/>
      <c r="J28" s="261"/>
      <c r="K28" s="262"/>
      <c r="L28" s="261"/>
      <c r="M28" s="263"/>
      <c r="N28" s="264"/>
      <c r="O28" s="255"/>
      <c r="P28" s="256"/>
      <c r="Q28" s="257"/>
      <c r="R28" s="255"/>
      <c r="S28" s="256"/>
      <c r="T28" s="257"/>
    </row>
    <row r="29" spans="3:20" ht="14.1" customHeight="1">
      <c r="C29" s="7"/>
      <c r="D29" s="251">
        <f t="shared" si="0"/>
        <v>9</v>
      </c>
      <c r="E29" s="252"/>
      <c r="F29" s="30" t="s">
        <v>37</v>
      </c>
      <c r="G29" s="31"/>
      <c r="H29" s="32"/>
      <c r="I29" s="34"/>
      <c r="J29" s="255"/>
      <c r="K29" s="254"/>
      <c r="L29" s="255"/>
      <c r="M29" s="256"/>
      <c r="N29" s="257"/>
      <c r="O29" s="255"/>
      <c r="P29" s="256"/>
      <c r="Q29" s="257"/>
      <c r="R29" s="255"/>
      <c r="S29" s="256"/>
      <c r="T29" s="257"/>
    </row>
    <row r="30" spans="3:20" ht="14.1" customHeight="1">
      <c r="C30" s="7"/>
      <c r="D30" s="251">
        <f t="shared" si="0"/>
        <v>10</v>
      </c>
      <c r="E30" s="252"/>
      <c r="F30" s="30" t="s">
        <v>38</v>
      </c>
      <c r="G30" s="31"/>
      <c r="H30" s="32"/>
      <c r="I30" s="34"/>
      <c r="J30" s="253"/>
      <c r="K30" s="254"/>
      <c r="L30" s="255"/>
      <c r="M30" s="256"/>
      <c r="N30" s="257"/>
      <c r="O30" s="255"/>
      <c r="P30" s="256"/>
      <c r="Q30" s="257"/>
      <c r="R30" s="255"/>
      <c r="S30" s="256"/>
      <c r="T30" s="257"/>
    </row>
    <row r="31" spans="3:20" ht="14.1" customHeight="1">
      <c r="C31" s="7"/>
      <c r="D31" s="251">
        <f t="shared" si="0"/>
        <v>11</v>
      </c>
      <c r="E31" s="252"/>
      <c r="F31" s="30" t="s">
        <v>39</v>
      </c>
      <c r="G31" s="31"/>
      <c r="H31" s="32"/>
      <c r="I31" s="37"/>
      <c r="J31" s="253"/>
      <c r="K31" s="254"/>
      <c r="L31" s="255"/>
      <c r="M31" s="256"/>
      <c r="N31" s="257"/>
      <c r="O31" s="255"/>
      <c r="P31" s="256"/>
      <c r="Q31" s="257"/>
      <c r="R31" s="255"/>
      <c r="S31" s="256"/>
      <c r="T31" s="257"/>
    </row>
    <row r="32" spans="3:20" ht="28.5" customHeight="1">
      <c r="C32" s="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38"/>
      <c r="S32" s="38"/>
      <c r="T32" s="39"/>
    </row>
    <row r="33" spans="3:20" ht="14.1" customHeight="1">
      <c r="C33" s="7"/>
      <c r="D33" s="28" t="s">
        <v>40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38"/>
      <c r="S33" s="38"/>
      <c r="T33" s="39"/>
    </row>
    <row r="34" spans="3:20" ht="14.1" customHeight="1">
      <c r="C34" s="7"/>
      <c r="D34" s="248" t="s">
        <v>41</v>
      </c>
      <c r="E34" s="249"/>
      <c r="F34" s="10" t="s">
        <v>42</v>
      </c>
      <c r="G34" s="10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38"/>
      <c r="S34" s="38"/>
      <c r="T34" s="39"/>
    </row>
    <row r="35" spans="3:20" ht="14.1" customHeight="1">
      <c r="C35" s="7"/>
      <c r="D35" s="23"/>
      <c r="E35" s="23"/>
      <c r="F35" s="10" t="s">
        <v>43</v>
      </c>
      <c r="G35" s="41" t="s">
        <v>44</v>
      </c>
      <c r="H35" s="242"/>
      <c r="I35" s="243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39"/>
    </row>
    <row r="36" spans="3:20" ht="14.1" customHeight="1">
      <c r="C36" s="7"/>
      <c r="D36" s="23"/>
      <c r="E36" s="23"/>
      <c r="F36" s="10" t="s">
        <v>46</v>
      </c>
      <c r="G36" s="41" t="s">
        <v>44</v>
      </c>
      <c r="H36" s="242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39"/>
    </row>
    <row r="37" spans="3:20" ht="14.1" customHeight="1">
      <c r="C37" s="7"/>
      <c r="D37" s="23"/>
      <c r="E37" s="23"/>
      <c r="F37" s="10"/>
      <c r="G37" s="41"/>
      <c r="H37" s="242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39"/>
    </row>
    <row r="38" spans="3:20" ht="14.1" customHeight="1">
      <c r="C38" s="7"/>
      <c r="D38" s="23"/>
      <c r="E38" s="23"/>
      <c r="F38" s="23"/>
      <c r="G38" s="10"/>
      <c r="H38" s="242"/>
      <c r="I38" s="243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39"/>
    </row>
    <row r="39" spans="3:20" ht="14.1" customHeight="1">
      <c r="C39" s="7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38"/>
      <c r="S39" s="38"/>
      <c r="T39" s="39"/>
    </row>
    <row r="40" spans="3:20" ht="14.1" customHeight="1">
      <c r="C40" s="7"/>
      <c r="D40" s="248" t="s">
        <v>47</v>
      </c>
      <c r="E40" s="249"/>
      <c r="F40" s="10" t="s">
        <v>48</v>
      </c>
      <c r="G40" s="10"/>
      <c r="H40" s="23"/>
      <c r="I40" s="23"/>
      <c r="J40" s="23"/>
      <c r="K40" s="23"/>
      <c r="L40" s="23"/>
      <c r="M40" s="23"/>
      <c r="N40" s="23"/>
      <c r="O40" s="23"/>
      <c r="P40" s="42"/>
      <c r="Q40" s="250"/>
      <c r="R40" s="250"/>
      <c r="S40" s="38"/>
      <c r="T40" s="39"/>
    </row>
    <row r="41" spans="3:20" ht="14.1" customHeight="1">
      <c r="C41" s="7"/>
      <c r="D41" s="23"/>
      <c r="E41" s="23"/>
      <c r="F41" s="10" t="s">
        <v>43</v>
      </c>
      <c r="G41" s="41" t="s">
        <v>44</v>
      </c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612"/>
      <c r="S41" s="612"/>
      <c r="T41" s="39"/>
    </row>
    <row r="42" spans="3:20" ht="14.1" customHeight="1">
      <c r="C42" s="7"/>
      <c r="D42" s="248"/>
      <c r="E42" s="249"/>
      <c r="F42" s="10" t="s">
        <v>46</v>
      </c>
      <c r="G42" s="41" t="s">
        <v>44</v>
      </c>
      <c r="H42" s="613"/>
      <c r="I42" s="613"/>
      <c r="J42" s="613"/>
      <c r="K42" s="613"/>
      <c r="L42" s="613"/>
      <c r="M42" s="613"/>
      <c r="N42" s="613"/>
      <c r="O42" s="613"/>
      <c r="P42" s="613"/>
      <c r="Q42" s="613"/>
      <c r="R42" s="614"/>
      <c r="S42" s="614"/>
      <c r="T42" s="39"/>
    </row>
    <row r="43" spans="3:20" ht="14.1" customHeight="1">
      <c r="C43" s="7"/>
      <c r="D43" s="23"/>
      <c r="E43" s="23"/>
      <c r="F43" s="10"/>
      <c r="G43" s="41"/>
      <c r="H43" s="416"/>
      <c r="I43" s="416"/>
      <c r="J43" s="416"/>
      <c r="K43" s="416"/>
      <c r="L43" s="416"/>
      <c r="M43" s="416"/>
      <c r="N43" s="416"/>
      <c r="O43" s="416"/>
      <c r="P43" s="416"/>
      <c r="Q43" s="416"/>
      <c r="R43" s="416"/>
      <c r="S43" s="416"/>
      <c r="T43" s="39"/>
    </row>
    <row r="44" spans="3:20" ht="14.1" customHeight="1">
      <c r="C44" s="7"/>
      <c r="D44" s="43" t="s">
        <v>49</v>
      </c>
      <c r="E44" s="23"/>
      <c r="F44" s="10"/>
      <c r="G44" s="41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38"/>
      <c r="S44" s="38"/>
      <c r="T44" s="39"/>
    </row>
    <row r="45" spans="3:20" ht="14.1" customHeight="1">
      <c r="C45" s="7"/>
      <c r="D45" s="42"/>
      <c r="E45" s="44"/>
      <c r="F45" s="615"/>
      <c r="G45" s="615"/>
      <c r="H45" s="615"/>
      <c r="I45" s="615"/>
      <c r="J45" s="615"/>
      <c r="K45" s="615"/>
      <c r="L45" s="615"/>
      <c r="M45" s="615"/>
      <c r="N45" s="615"/>
      <c r="O45" s="615"/>
      <c r="P45" s="615"/>
      <c r="Q45" s="615"/>
      <c r="R45" s="615"/>
      <c r="S45" s="616"/>
      <c r="T45" s="47"/>
    </row>
    <row r="46" spans="3:20" ht="14.1" customHeight="1">
      <c r="C46" s="7"/>
      <c r="D46" s="42"/>
      <c r="E46" s="44"/>
      <c r="F46" s="615"/>
      <c r="G46" s="615"/>
      <c r="H46" s="615"/>
      <c r="I46" s="615"/>
      <c r="J46" s="615"/>
      <c r="K46" s="615"/>
      <c r="L46" s="615"/>
      <c r="M46" s="615"/>
      <c r="N46" s="615"/>
      <c r="O46" s="615"/>
      <c r="P46" s="615"/>
      <c r="Q46" s="615"/>
      <c r="R46" s="615"/>
      <c r="S46" s="616"/>
      <c r="T46" s="47"/>
    </row>
    <row r="47" spans="3:20" ht="14.1" customHeight="1">
      <c r="C47" s="7"/>
      <c r="D47" s="42"/>
      <c r="E47" s="44"/>
      <c r="F47" s="615"/>
      <c r="G47" s="615"/>
      <c r="H47" s="615"/>
      <c r="I47" s="615"/>
      <c r="J47" s="615"/>
      <c r="K47" s="615"/>
      <c r="L47" s="615"/>
      <c r="M47" s="615"/>
      <c r="N47" s="615"/>
      <c r="O47" s="615"/>
      <c r="P47" s="615"/>
      <c r="Q47" s="615"/>
      <c r="R47" s="615"/>
      <c r="S47" s="616"/>
      <c r="T47" s="47"/>
    </row>
    <row r="48" spans="3:20" ht="14.1" customHeight="1">
      <c r="C48" s="7"/>
      <c r="D48" s="42"/>
      <c r="E48" s="44"/>
      <c r="F48" s="615"/>
      <c r="G48" s="615"/>
      <c r="H48" s="615"/>
      <c r="I48" s="615"/>
      <c r="J48" s="615"/>
      <c r="K48" s="615"/>
      <c r="L48" s="615"/>
      <c r="M48" s="615"/>
      <c r="N48" s="615"/>
      <c r="O48" s="615"/>
      <c r="P48" s="615"/>
      <c r="Q48" s="615"/>
      <c r="R48" s="615"/>
      <c r="S48" s="616"/>
      <c r="T48" s="47"/>
    </row>
    <row r="49" spans="3:20" ht="14.1" customHeight="1">
      <c r="C49" s="7"/>
      <c r="D49" s="42"/>
      <c r="E49" s="44"/>
      <c r="F49" s="615"/>
      <c r="G49" s="615"/>
      <c r="H49" s="615"/>
      <c r="I49" s="615"/>
      <c r="J49" s="615"/>
      <c r="K49" s="615"/>
      <c r="L49" s="615"/>
      <c r="M49" s="615"/>
      <c r="N49" s="615"/>
      <c r="O49" s="615"/>
      <c r="P49" s="615"/>
      <c r="Q49" s="615"/>
      <c r="R49" s="615"/>
      <c r="S49" s="616"/>
      <c r="T49" s="47"/>
    </row>
    <row r="50" spans="3:20" ht="14.1" customHeight="1">
      <c r="C50" s="7"/>
      <c r="D50" s="42"/>
      <c r="E50" s="44"/>
      <c r="F50" s="615"/>
      <c r="G50" s="615"/>
      <c r="H50" s="615"/>
      <c r="I50" s="615"/>
      <c r="J50" s="615"/>
      <c r="K50" s="615"/>
      <c r="L50" s="615"/>
      <c r="M50" s="615"/>
      <c r="N50" s="615"/>
      <c r="O50" s="615"/>
      <c r="P50" s="615"/>
      <c r="Q50" s="615"/>
      <c r="R50" s="615"/>
      <c r="S50" s="616"/>
      <c r="T50" s="47"/>
    </row>
    <row r="51" spans="3:20" ht="14.1" customHeight="1">
      <c r="C51" s="7"/>
      <c r="D51" s="42"/>
      <c r="E51" s="44"/>
      <c r="F51" s="615"/>
      <c r="G51" s="615"/>
      <c r="H51" s="615"/>
      <c r="I51" s="615"/>
      <c r="J51" s="615"/>
      <c r="K51" s="615"/>
      <c r="L51" s="615"/>
      <c r="M51" s="615"/>
      <c r="N51" s="615"/>
      <c r="O51" s="615"/>
      <c r="P51" s="615"/>
      <c r="Q51" s="615"/>
      <c r="R51" s="615"/>
      <c r="S51" s="616"/>
      <c r="T51" s="47"/>
    </row>
    <row r="52" spans="3:20" ht="14.1" customHeight="1">
      <c r="C52" s="1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5"/>
      <c r="S52" s="55"/>
      <c r="T52" s="56"/>
    </row>
    <row r="53" spans="3:20" ht="12.75">
      <c r="C53" s="501" t="str">
        <f ca="1">"&lt;File "&amp;PROPER(CELL("filename"))&amp;"&gt;"</f>
        <v>&lt;File D:\Penilai\[Form Penilaian.Xlsx]Sheet1&gt;</v>
      </c>
      <c r="T53" s="59" t="s">
        <v>55</v>
      </c>
    </row>
    <row r="55" spans="3:20">
      <c r="G55" s="246"/>
      <c r="H55" s="247"/>
      <c r="I55" s="247"/>
      <c r="J55" s="247"/>
      <c r="K55" s="247"/>
      <c r="L55" s="247"/>
      <c r="M55" s="247"/>
      <c r="N55" s="247"/>
      <c r="O55" s="247"/>
      <c r="P55" s="247"/>
      <c r="Q55" s="247"/>
      <c r="R55" s="247"/>
    </row>
  </sheetData>
  <mergeCells count="128">
    <mergeCell ref="D40:E40"/>
    <mergeCell ref="Q40:R40"/>
    <mergeCell ref="D42:E42"/>
    <mergeCell ref="H43:S43"/>
    <mergeCell ref="G55:R55"/>
    <mergeCell ref="H36:S36"/>
    <mergeCell ref="H37:S37"/>
    <mergeCell ref="H38:S38"/>
    <mergeCell ref="D34:E34"/>
    <mergeCell ref="H35:S35"/>
    <mergeCell ref="D31:E31"/>
    <mergeCell ref="J31:K31"/>
    <mergeCell ref="L31:N31"/>
    <mergeCell ref="O31:Q31"/>
    <mergeCell ref="R31:T31"/>
    <mergeCell ref="D30:E30"/>
    <mergeCell ref="J30:K30"/>
    <mergeCell ref="L30:N30"/>
    <mergeCell ref="O30:Q30"/>
    <mergeCell ref="R30:T30"/>
    <mergeCell ref="D29:E29"/>
    <mergeCell ref="J29:K29"/>
    <mergeCell ref="L29:N29"/>
    <mergeCell ref="O29:Q29"/>
    <mergeCell ref="R29:T29"/>
    <mergeCell ref="D28:E28"/>
    <mergeCell ref="J28:K28"/>
    <mergeCell ref="L28:N28"/>
    <mergeCell ref="O28:Q28"/>
    <mergeCell ref="R28:T28"/>
    <mergeCell ref="D27:E27"/>
    <mergeCell ref="J27:K27"/>
    <mergeCell ref="L27:N27"/>
    <mergeCell ref="O27:Q27"/>
    <mergeCell ref="R27:T27"/>
    <mergeCell ref="D25:E25"/>
    <mergeCell ref="J25:K25"/>
    <mergeCell ref="L25:N25"/>
    <mergeCell ref="O25:Q25"/>
    <mergeCell ref="R25:T25"/>
    <mergeCell ref="D26:E26"/>
    <mergeCell ref="J26:K26"/>
    <mergeCell ref="L26:N26"/>
    <mergeCell ref="O26:Q26"/>
    <mergeCell ref="R26:T26"/>
    <mergeCell ref="D24:E24"/>
    <mergeCell ref="J24:K24"/>
    <mergeCell ref="L24:N24"/>
    <mergeCell ref="O24:Q24"/>
    <mergeCell ref="R24:T24"/>
    <mergeCell ref="D22:E22"/>
    <mergeCell ref="J22:K22"/>
    <mergeCell ref="L22:N22"/>
    <mergeCell ref="O22:Q22"/>
    <mergeCell ref="R22:T22"/>
    <mergeCell ref="D23:E23"/>
    <mergeCell ref="J23:K23"/>
    <mergeCell ref="L23:N23"/>
    <mergeCell ref="O23:Q23"/>
    <mergeCell ref="R23:T23"/>
    <mergeCell ref="J18:K18"/>
    <mergeCell ref="L18:N18"/>
    <mergeCell ref="O18:Q18"/>
    <mergeCell ref="R18:T18"/>
    <mergeCell ref="D21:E21"/>
    <mergeCell ref="J21:K21"/>
    <mergeCell ref="L21:N21"/>
    <mergeCell ref="O21:Q21"/>
    <mergeCell ref="R21:T21"/>
    <mergeCell ref="J16:K16"/>
    <mergeCell ref="L16:N16"/>
    <mergeCell ref="O16:Q16"/>
    <mergeCell ref="R16:T16"/>
    <mergeCell ref="J17:K17"/>
    <mergeCell ref="L17:N17"/>
    <mergeCell ref="O17:Q17"/>
    <mergeCell ref="R17:T17"/>
    <mergeCell ref="J14:K14"/>
    <mergeCell ref="L14:N14"/>
    <mergeCell ref="O14:Q14"/>
    <mergeCell ref="R14:T14"/>
    <mergeCell ref="J15:K15"/>
    <mergeCell ref="L15:N15"/>
    <mergeCell ref="O15:Q15"/>
    <mergeCell ref="R15:T15"/>
    <mergeCell ref="J12:K12"/>
    <mergeCell ref="L12:N12"/>
    <mergeCell ref="O12:Q12"/>
    <mergeCell ref="R12:T12"/>
    <mergeCell ref="J13:K13"/>
    <mergeCell ref="L13:N13"/>
    <mergeCell ref="O13:Q13"/>
    <mergeCell ref="R13:T13"/>
    <mergeCell ref="J10:K10"/>
    <mergeCell ref="L10:N10"/>
    <mergeCell ref="O10:Q10"/>
    <mergeCell ref="R10:T10"/>
    <mergeCell ref="J11:K11"/>
    <mergeCell ref="L11:N11"/>
    <mergeCell ref="O11:Q11"/>
    <mergeCell ref="R11:T11"/>
    <mergeCell ref="E8:H9"/>
    <mergeCell ref="J8:K8"/>
    <mergeCell ref="L8:N8"/>
    <mergeCell ref="O8:Q8"/>
    <mergeCell ref="R8:T8"/>
    <mergeCell ref="J9:K9"/>
    <mergeCell ref="L9:N9"/>
    <mergeCell ref="O9:Q9"/>
    <mergeCell ref="R9:T9"/>
    <mergeCell ref="E6:H7"/>
    <mergeCell ref="J6:K6"/>
    <mergeCell ref="L6:N6"/>
    <mergeCell ref="O6:Q6"/>
    <mergeCell ref="R6:T6"/>
    <mergeCell ref="J7:K7"/>
    <mergeCell ref="L7:N7"/>
    <mergeCell ref="O7:Q7"/>
    <mergeCell ref="R7:T7"/>
    <mergeCell ref="D3:H4"/>
    <mergeCell ref="J3:K4"/>
    <mergeCell ref="L3:N4"/>
    <mergeCell ref="O3:Q4"/>
    <mergeCell ref="R3:T4"/>
    <mergeCell ref="J5:K5"/>
    <mergeCell ref="L5:N5"/>
    <mergeCell ref="O5:Q5"/>
    <mergeCell ref="R5:T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114"/>
  <sheetViews>
    <sheetView topLeftCell="A16" workbookViewId="0">
      <selection activeCell="I14" sqref="I14"/>
    </sheetView>
  </sheetViews>
  <sheetFormatPr defaultRowHeight="12"/>
  <cols>
    <col min="1" max="1" width="1" style="60" customWidth="1"/>
    <col min="2" max="2" width="7.85546875" style="60" customWidth="1"/>
    <col min="3" max="3" width="5" style="60" customWidth="1"/>
    <col min="4" max="4" width="1.5703125" style="60" customWidth="1"/>
    <col min="5" max="5" width="6.85546875" style="60" customWidth="1"/>
    <col min="6" max="6" width="14.28515625" style="60" customWidth="1"/>
    <col min="7" max="7" width="1.7109375" style="60" customWidth="1"/>
    <col min="8" max="8" width="10.140625" style="60" customWidth="1"/>
    <col min="9" max="9" width="8" style="60" customWidth="1"/>
    <col min="10" max="10" width="2" style="60" customWidth="1"/>
    <col min="11" max="11" width="15.7109375" style="60" bestFit="1" customWidth="1"/>
    <col min="12" max="12" width="2.140625" style="60" customWidth="1"/>
    <col min="13" max="13" width="3.7109375" style="60" customWidth="1"/>
    <col min="14" max="14" width="20.140625" style="62" customWidth="1"/>
    <col min="15" max="15" width="14.5703125" style="62" customWidth="1"/>
    <col min="16" max="16" width="17.42578125" style="62" customWidth="1"/>
    <col min="17" max="17" width="6.5703125" style="62" customWidth="1"/>
    <col min="18" max="18" width="17.42578125" style="62" customWidth="1"/>
    <col min="19" max="19" width="6.5703125" style="62" customWidth="1"/>
    <col min="20" max="20" width="15.7109375" style="62" customWidth="1"/>
    <col min="21" max="21" width="6.42578125" style="62" customWidth="1"/>
    <col min="22" max="22" width="16.7109375" style="62" customWidth="1"/>
    <col min="23" max="23" width="7" style="62" customWidth="1"/>
    <col min="24" max="24" width="16" style="62" customWidth="1"/>
    <col min="25" max="25" width="7.28515625" style="62" customWidth="1"/>
    <col min="26" max="26" width="4" style="60" customWidth="1"/>
    <col min="27" max="256" width="9.140625" style="60"/>
    <col min="257" max="257" width="1" style="60" customWidth="1"/>
    <col min="258" max="258" width="7.85546875" style="60" customWidth="1"/>
    <col min="259" max="259" width="5" style="60" customWidth="1"/>
    <col min="260" max="260" width="1.5703125" style="60" customWidth="1"/>
    <col min="261" max="261" width="6.85546875" style="60" customWidth="1"/>
    <col min="262" max="262" width="14.28515625" style="60" customWidth="1"/>
    <col min="263" max="263" width="1.7109375" style="60" customWidth="1"/>
    <col min="264" max="264" width="10.140625" style="60" customWidth="1"/>
    <col min="265" max="265" width="8" style="60" customWidth="1"/>
    <col min="266" max="266" width="2" style="60" customWidth="1"/>
    <col min="267" max="267" width="15.7109375" style="60" bestFit="1" customWidth="1"/>
    <col min="268" max="268" width="2.140625" style="60" customWidth="1"/>
    <col min="269" max="269" width="3.7109375" style="60" customWidth="1"/>
    <col min="270" max="270" width="20.140625" style="60" customWidth="1"/>
    <col min="271" max="271" width="14.5703125" style="60" customWidth="1"/>
    <col min="272" max="272" width="17.42578125" style="60" customWidth="1"/>
    <col min="273" max="273" width="6.5703125" style="60" customWidth="1"/>
    <col min="274" max="274" width="17.42578125" style="60" customWidth="1"/>
    <col min="275" max="275" width="6.5703125" style="60" customWidth="1"/>
    <col min="276" max="276" width="15.7109375" style="60" customWidth="1"/>
    <col min="277" max="277" width="6.42578125" style="60" customWidth="1"/>
    <col min="278" max="278" width="16.7109375" style="60" customWidth="1"/>
    <col min="279" max="279" width="7" style="60" customWidth="1"/>
    <col min="280" max="280" width="16" style="60" customWidth="1"/>
    <col min="281" max="281" width="7.28515625" style="60" customWidth="1"/>
    <col min="282" max="282" width="4" style="60" customWidth="1"/>
    <col min="283" max="512" width="9.140625" style="60"/>
    <col min="513" max="513" width="1" style="60" customWidth="1"/>
    <col min="514" max="514" width="7.85546875" style="60" customWidth="1"/>
    <col min="515" max="515" width="5" style="60" customWidth="1"/>
    <col min="516" max="516" width="1.5703125" style="60" customWidth="1"/>
    <col min="517" max="517" width="6.85546875" style="60" customWidth="1"/>
    <col min="518" max="518" width="14.28515625" style="60" customWidth="1"/>
    <col min="519" max="519" width="1.7109375" style="60" customWidth="1"/>
    <col min="520" max="520" width="10.140625" style="60" customWidth="1"/>
    <col min="521" max="521" width="8" style="60" customWidth="1"/>
    <col min="522" max="522" width="2" style="60" customWidth="1"/>
    <col min="523" max="523" width="15.7109375" style="60" bestFit="1" customWidth="1"/>
    <col min="524" max="524" width="2.140625" style="60" customWidth="1"/>
    <col min="525" max="525" width="3.7109375" style="60" customWidth="1"/>
    <col min="526" max="526" width="20.140625" style="60" customWidth="1"/>
    <col min="527" max="527" width="14.5703125" style="60" customWidth="1"/>
    <col min="528" max="528" width="17.42578125" style="60" customWidth="1"/>
    <col min="529" max="529" width="6.5703125" style="60" customWidth="1"/>
    <col min="530" max="530" width="17.42578125" style="60" customWidth="1"/>
    <col min="531" max="531" width="6.5703125" style="60" customWidth="1"/>
    <col min="532" max="532" width="15.7109375" style="60" customWidth="1"/>
    <col min="533" max="533" width="6.42578125" style="60" customWidth="1"/>
    <col min="534" max="534" width="16.7109375" style="60" customWidth="1"/>
    <col min="535" max="535" width="7" style="60" customWidth="1"/>
    <col min="536" max="536" width="16" style="60" customWidth="1"/>
    <col min="537" max="537" width="7.28515625" style="60" customWidth="1"/>
    <col min="538" max="538" width="4" style="60" customWidth="1"/>
    <col min="539" max="768" width="9.140625" style="60"/>
    <col min="769" max="769" width="1" style="60" customWidth="1"/>
    <col min="770" max="770" width="7.85546875" style="60" customWidth="1"/>
    <col min="771" max="771" width="5" style="60" customWidth="1"/>
    <col min="772" max="772" width="1.5703125" style="60" customWidth="1"/>
    <col min="773" max="773" width="6.85546875" style="60" customWidth="1"/>
    <col min="774" max="774" width="14.28515625" style="60" customWidth="1"/>
    <col min="775" max="775" width="1.7109375" style="60" customWidth="1"/>
    <col min="776" max="776" width="10.140625" style="60" customWidth="1"/>
    <col min="777" max="777" width="8" style="60" customWidth="1"/>
    <col min="778" max="778" width="2" style="60" customWidth="1"/>
    <col min="779" max="779" width="15.7109375" style="60" bestFit="1" customWidth="1"/>
    <col min="780" max="780" width="2.140625" style="60" customWidth="1"/>
    <col min="781" max="781" width="3.7109375" style="60" customWidth="1"/>
    <col min="782" max="782" width="20.140625" style="60" customWidth="1"/>
    <col min="783" max="783" width="14.5703125" style="60" customWidth="1"/>
    <col min="784" max="784" width="17.42578125" style="60" customWidth="1"/>
    <col min="785" max="785" width="6.5703125" style="60" customWidth="1"/>
    <col min="786" max="786" width="17.42578125" style="60" customWidth="1"/>
    <col min="787" max="787" width="6.5703125" style="60" customWidth="1"/>
    <col min="788" max="788" width="15.7109375" style="60" customWidth="1"/>
    <col min="789" max="789" width="6.42578125" style="60" customWidth="1"/>
    <col min="790" max="790" width="16.7109375" style="60" customWidth="1"/>
    <col min="791" max="791" width="7" style="60" customWidth="1"/>
    <col min="792" max="792" width="16" style="60" customWidth="1"/>
    <col min="793" max="793" width="7.28515625" style="60" customWidth="1"/>
    <col min="794" max="794" width="4" style="60" customWidth="1"/>
    <col min="795" max="1024" width="9.140625" style="60"/>
    <col min="1025" max="1025" width="1" style="60" customWidth="1"/>
    <col min="1026" max="1026" width="7.85546875" style="60" customWidth="1"/>
    <col min="1027" max="1027" width="5" style="60" customWidth="1"/>
    <col min="1028" max="1028" width="1.5703125" style="60" customWidth="1"/>
    <col min="1029" max="1029" width="6.85546875" style="60" customWidth="1"/>
    <col min="1030" max="1030" width="14.28515625" style="60" customWidth="1"/>
    <col min="1031" max="1031" width="1.7109375" style="60" customWidth="1"/>
    <col min="1032" max="1032" width="10.140625" style="60" customWidth="1"/>
    <col min="1033" max="1033" width="8" style="60" customWidth="1"/>
    <col min="1034" max="1034" width="2" style="60" customWidth="1"/>
    <col min="1035" max="1035" width="15.7109375" style="60" bestFit="1" customWidth="1"/>
    <col min="1036" max="1036" width="2.140625" style="60" customWidth="1"/>
    <col min="1037" max="1037" width="3.7109375" style="60" customWidth="1"/>
    <col min="1038" max="1038" width="20.140625" style="60" customWidth="1"/>
    <col min="1039" max="1039" width="14.5703125" style="60" customWidth="1"/>
    <col min="1040" max="1040" width="17.42578125" style="60" customWidth="1"/>
    <col min="1041" max="1041" width="6.5703125" style="60" customWidth="1"/>
    <col min="1042" max="1042" width="17.42578125" style="60" customWidth="1"/>
    <col min="1043" max="1043" width="6.5703125" style="60" customWidth="1"/>
    <col min="1044" max="1044" width="15.7109375" style="60" customWidth="1"/>
    <col min="1045" max="1045" width="6.42578125" style="60" customWidth="1"/>
    <col min="1046" max="1046" width="16.7109375" style="60" customWidth="1"/>
    <col min="1047" max="1047" width="7" style="60" customWidth="1"/>
    <col min="1048" max="1048" width="16" style="60" customWidth="1"/>
    <col min="1049" max="1049" width="7.28515625" style="60" customWidth="1"/>
    <col min="1050" max="1050" width="4" style="60" customWidth="1"/>
    <col min="1051" max="1280" width="9.140625" style="60"/>
    <col min="1281" max="1281" width="1" style="60" customWidth="1"/>
    <col min="1282" max="1282" width="7.85546875" style="60" customWidth="1"/>
    <col min="1283" max="1283" width="5" style="60" customWidth="1"/>
    <col min="1284" max="1284" width="1.5703125" style="60" customWidth="1"/>
    <col min="1285" max="1285" width="6.85546875" style="60" customWidth="1"/>
    <col min="1286" max="1286" width="14.28515625" style="60" customWidth="1"/>
    <col min="1287" max="1287" width="1.7109375" style="60" customWidth="1"/>
    <col min="1288" max="1288" width="10.140625" style="60" customWidth="1"/>
    <col min="1289" max="1289" width="8" style="60" customWidth="1"/>
    <col min="1290" max="1290" width="2" style="60" customWidth="1"/>
    <col min="1291" max="1291" width="15.7109375" style="60" bestFit="1" customWidth="1"/>
    <col min="1292" max="1292" width="2.140625" style="60" customWidth="1"/>
    <col min="1293" max="1293" width="3.7109375" style="60" customWidth="1"/>
    <col min="1294" max="1294" width="20.140625" style="60" customWidth="1"/>
    <col min="1295" max="1295" width="14.5703125" style="60" customWidth="1"/>
    <col min="1296" max="1296" width="17.42578125" style="60" customWidth="1"/>
    <col min="1297" max="1297" width="6.5703125" style="60" customWidth="1"/>
    <col min="1298" max="1298" width="17.42578125" style="60" customWidth="1"/>
    <col min="1299" max="1299" width="6.5703125" style="60" customWidth="1"/>
    <col min="1300" max="1300" width="15.7109375" style="60" customWidth="1"/>
    <col min="1301" max="1301" width="6.42578125" style="60" customWidth="1"/>
    <col min="1302" max="1302" width="16.7109375" style="60" customWidth="1"/>
    <col min="1303" max="1303" width="7" style="60" customWidth="1"/>
    <col min="1304" max="1304" width="16" style="60" customWidth="1"/>
    <col min="1305" max="1305" width="7.28515625" style="60" customWidth="1"/>
    <col min="1306" max="1306" width="4" style="60" customWidth="1"/>
    <col min="1307" max="1536" width="9.140625" style="60"/>
    <col min="1537" max="1537" width="1" style="60" customWidth="1"/>
    <col min="1538" max="1538" width="7.85546875" style="60" customWidth="1"/>
    <col min="1539" max="1539" width="5" style="60" customWidth="1"/>
    <col min="1540" max="1540" width="1.5703125" style="60" customWidth="1"/>
    <col min="1541" max="1541" width="6.85546875" style="60" customWidth="1"/>
    <col min="1542" max="1542" width="14.28515625" style="60" customWidth="1"/>
    <col min="1543" max="1543" width="1.7109375" style="60" customWidth="1"/>
    <col min="1544" max="1544" width="10.140625" style="60" customWidth="1"/>
    <col min="1545" max="1545" width="8" style="60" customWidth="1"/>
    <col min="1546" max="1546" width="2" style="60" customWidth="1"/>
    <col min="1547" max="1547" width="15.7109375" style="60" bestFit="1" customWidth="1"/>
    <col min="1548" max="1548" width="2.140625" style="60" customWidth="1"/>
    <col min="1549" max="1549" width="3.7109375" style="60" customWidth="1"/>
    <col min="1550" max="1550" width="20.140625" style="60" customWidth="1"/>
    <col min="1551" max="1551" width="14.5703125" style="60" customWidth="1"/>
    <col min="1552" max="1552" width="17.42578125" style="60" customWidth="1"/>
    <col min="1553" max="1553" width="6.5703125" style="60" customWidth="1"/>
    <col min="1554" max="1554" width="17.42578125" style="60" customWidth="1"/>
    <col min="1555" max="1555" width="6.5703125" style="60" customWidth="1"/>
    <col min="1556" max="1556" width="15.7109375" style="60" customWidth="1"/>
    <col min="1557" max="1557" width="6.42578125" style="60" customWidth="1"/>
    <col min="1558" max="1558" width="16.7109375" style="60" customWidth="1"/>
    <col min="1559" max="1559" width="7" style="60" customWidth="1"/>
    <col min="1560" max="1560" width="16" style="60" customWidth="1"/>
    <col min="1561" max="1561" width="7.28515625" style="60" customWidth="1"/>
    <col min="1562" max="1562" width="4" style="60" customWidth="1"/>
    <col min="1563" max="1792" width="9.140625" style="60"/>
    <col min="1793" max="1793" width="1" style="60" customWidth="1"/>
    <col min="1794" max="1794" width="7.85546875" style="60" customWidth="1"/>
    <col min="1795" max="1795" width="5" style="60" customWidth="1"/>
    <col min="1796" max="1796" width="1.5703125" style="60" customWidth="1"/>
    <col min="1797" max="1797" width="6.85546875" style="60" customWidth="1"/>
    <col min="1798" max="1798" width="14.28515625" style="60" customWidth="1"/>
    <col min="1799" max="1799" width="1.7109375" style="60" customWidth="1"/>
    <col min="1800" max="1800" width="10.140625" style="60" customWidth="1"/>
    <col min="1801" max="1801" width="8" style="60" customWidth="1"/>
    <col min="1802" max="1802" width="2" style="60" customWidth="1"/>
    <col min="1803" max="1803" width="15.7109375" style="60" bestFit="1" customWidth="1"/>
    <col min="1804" max="1804" width="2.140625" style="60" customWidth="1"/>
    <col min="1805" max="1805" width="3.7109375" style="60" customWidth="1"/>
    <col min="1806" max="1806" width="20.140625" style="60" customWidth="1"/>
    <col min="1807" max="1807" width="14.5703125" style="60" customWidth="1"/>
    <col min="1808" max="1808" width="17.42578125" style="60" customWidth="1"/>
    <col min="1809" max="1809" width="6.5703125" style="60" customWidth="1"/>
    <col min="1810" max="1810" width="17.42578125" style="60" customWidth="1"/>
    <col min="1811" max="1811" width="6.5703125" style="60" customWidth="1"/>
    <col min="1812" max="1812" width="15.7109375" style="60" customWidth="1"/>
    <col min="1813" max="1813" width="6.42578125" style="60" customWidth="1"/>
    <col min="1814" max="1814" width="16.7109375" style="60" customWidth="1"/>
    <col min="1815" max="1815" width="7" style="60" customWidth="1"/>
    <col min="1816" max="1816" width="16" style="60" customWidth="1"/>
    <col min="1817" max="1817" width="7.28515625" style="60" customWidth="1"/>
    <col min="1818" max="1818" width="4" style="60" customWidth="1"/>
    <col min="1819" max="2048" width="9.140625" style="60"/>
    <col min="2049" max="2049" width="1" style="60" customWidth="1"/>
    <col min="2050" max="2050" width="7.85546875" style="60" customWidth="1"/>
    <col min="2051" max="2051" width="5" style="60" customWidth="1"/>
    <col min="2052" max="2052" width="1.5703125" style="60" customWidth="1"/>
    <col min="2053" max="2053" width="6.85546875" style="60" customWidth="1"/>
    <col min="2054" max="2054" width="14.28515625" style="60" customWidth="1"/>
    <col min="2055" max="2055" width="1.7109375" style="60" customWidth="1"/>
    <col min="2056" max="2056" width="10.140625" style="60" customWidth="1"/>
    <col min="2057" max="2057" width="8" style="60" customWidth="1"/>
    <col min="2058" max="2058" width="2" style="60" customWidth="1"/>
    <col min="2059" max="2059" width="15.7109375" style="60" bestFit="1" customWidth="1"/>
    <col min="2060" max="2060" width="2.140625" style="60" customWidth="1"/>
    <col min="2061" max="2061" width="3.7109375" style="60" customWidth="1"/>
    <col min="2062" max="2062" width="20.140625" style="60" customWidth="1"/>
    <col min="2063" max="2063" width="14.5703125" style="60" customWidth="1"/>
    <col min="2064" max="2064" width="17.42578125" style="60" customWidth="1"/>
    <col min="2065" max="2065" width="6.5703125" style="60" customWidth="1"/>
    <col min="2066" max="2066" width="17.42578125" style="60" customWidth="1"/>
    <col min="2067" max="2067" width="6.5703125" style="60" customWidth="1"/>
    <col min="2068" max="2068" width="15.7109375" style="60" customWidth="1"/>
    <col min="2069" max="2069" width="6.42578125" style="60" customWidth="1"/>
    <col min="2070" max="2070" width="16.7109375" style="60" customWidth="1"/>
    <col min="2071" max="2071" width="7" style="60" customWidth="1"/>
    <col min="2072" max="2072" width="16" style="60" customWidth="1"/>
    <col min="2073" max="2073" width="7.28515625" style="60" customWidth="1"/>
    <col min="2074" max="2074" width="4" style="60" customWidth="1"/>
    <col min="2075" max="2304" width="9.140625" style="60"/>
    <col min="2305" max="2305" width="1" style="60" customWidth="1"/>
    <col min="2306" max="2306" width="7.85546875" style="60" customWidth="1"/>
    <col min="2307" max="2307" width="5" style="60" customWidth="1"/>
    <col min="2308" max="2308" width="1.5703125" style="60" customWidth="1"/>
    <col min="2309" max="2309" width="6.85546875" style="60" customWidth="1"/>
    <col min="2310" max="2310" width="14.28515625" style="60" customWidth="1"/>
    <col min="2311" max="2311" width="1.7109375" style="60" customWidth="1"/>
    <col min="2312" max="2312" width="10.140625" style="60" customWidth="1"/>
    <col min="2313" max="2313" width="8" style="60" customWidth="1"/>
    <col min="2314" max="2314" width="2" style="60" customWidth="1"/>
    <col min="2315" max="2315" width="15.7109375" style="60" bestFit="1" customWidth="1"/>
    <col min="2316" max="2316" width="2.140625" style="60" customWidth="1"/>
    <col min="2317" max="2317" width="3.7109375" style="60" customWidth="1"/>
    <col min="2318" max="2318" width="20.140625" style="60" customWidth="1"/>
    <col min="2319" max="2319" width="14.5703125" style="60" customWidth="1"/>
    <col min="2320" max="2320" width="17.42578125" style="60" customWidth="1"/>
    <col min="2321" max="2321" width="6.5703125" style="60" customWidth="1"/>
    <col min="2322" max="2322" width="17.42578125" style="60" customWidth="1"/>
    <col min="2323" max="2323" width="6.5703125" style="60" customWidth="1"/>
    <col min="2324" max="2324" width="15.7109375" style="60" customWidth="1"/>
    <col min="2325" max="2325" width="6.42578125" style="60" customWidth="1"/>
    <col min="2326" max="2326" width="16.7109375" style="60" customWidth="1"/>
    <col min="2327" max="2327" width="7" style="60" customWidth="1"/>
    <col min="2328" max="2328" width="16" style="60" customWidth="1"/>
    <col min="2329" max="2329" width="7.28515625" style="60" customWidth="1"/>
    <col min="2330" max="2330" width="4" style="60" customWidth="1"/>
    <col min="2331" max="2560" width="9.140625" style="60"/>
    <col min="2561" max="2561" width="1" style="60" customWidth="1"/>
    <col min="2562" max="2562" width="7.85546875" style="60" customWidth="1"/>
    <col min="2563" max="2563" width="5" style="60" customWidth="1"/>
    <col min="2564" max="2564" width="1.5703125" style="60" customWidth="1"/>
    <col min="2565" max="2565" width="6.85546875" style="60" customWidth="1"/>
    <col min="2566" max="2566" width="14.28515625" style="60" customWidth="1"/>
    <col min="2567" max="2567" width="1.7109375" style="60" customWidth="1"/>
    <col min="2568" max="2568" width="10.140625" style="60" customWidth="1"/>
    <col min="2569" max="2569" width="8" style="60" customWidth="1"/>
    <col min="2570" max="2570" width="2" style="60" customWidth="1"/>
    <col min="2571" max="2571" width="15.7109375" style="60" bestFit="1" customWidth="1"/>
    <col min="2572" max="2572" width="2.140625" style="60" customWidth="1"/>
    <col min="2573" max="2573" width="3.7109375" style="60" customWidth="1"/>
    <col min="2574" max="2574" width="20.140625" style="60" customWidth="1"/>
    <col min="2575" max="2575" width="14.5703125" style="60" customWidth="1"/>
    <col min="2576" max="2576" width="17.42578125" style="60" customWidth="1"/>
    <col min="2577" max="2577" width="6.5703125" style="60" customWidth="1"/>
    <col min="2578" max="2578" width="17.42578125" style="60" customWidth="1"/>
    <col min="2579" max="2579" width="6.5703125" style="60" customWidth="1"/>
    <col min="2580" max="2580" width="15.7109375" style="60" customWidth="1"/>
    <col min="2581" max="2581" width="6.42578125" style="60" customWidth="1"/>
    <col min="2582" max="2582" width="16.7109375" style="60" customWidth="1"/>
    <col min="2583" max="2583" width="7" style="60" customWidth="1"/>
    <col min="2584" max="2584" width="16" style="60" customWidth="1"/>
    <col min="2585" max="2585" width="7.28515625" style="60" customWidth="1"/>
    <col min="2586" max="2586" width="4" style="60" customWidth="1"/>
    <col min="2587" max="2816" width="9.140625" style="60"/>
    <col min="2817" max="2817" width="1" style="60" customWidth="1"/>
    <col min="2818" max="2818" width="7.85546875" style="60" customWidth="1"/>
    <col min="2819" max="2819" width="5" style="60" customWidth="1"/>
    <col min="2820" max="2820" width="1.5703125" style="60" customWidth="1"/>
    <col min="2821" max="2821" width="6.85546875" style="60" customWidth="1"/>
    <col min="2822" max="2822" width="14.28515625" style="60" customWidth="1"/>
    <col min="2823" max="2823" width="1.7109375" style="60" customWidth="1"/>
    <col min="2824" max="2824" width="10.140625" style="60" customWidth="1"/>
    <col min="2825" max="2825" width="8" style="60" customWidth="1"/>
    <col min="2826" max="2826" width="2" style="60" customWidth="1"/>
    <col min="2827" max="2827" width="15.7109375" style="60" bestFit="1" customWidth="1"/>
    <col min="2828" max="2828" width="2.140625" style="60" customWidth="1"/>
    <col min="2829" max="2829" width="3.7109375" style="60" customWidth="1"/>
    <col min="2830" max="2830" width="20.140625" style="60" customWidth="1"/>
    <col min="2831" max="2831" width="14.5703125" style="60" customWidth="1"/>
    <col min="2832" max="2832" width="17.42578125" style="60" customWidth="1"/>
    <col min="2833" max="2833" width="6.5703125" style="60" customWidth="1"/>
    <col min="2834" max="2834" width="17.42578125" style="60" customWidth="1"/>
    <col min="2835" max="2835" width="6.5703125" style="60" customWidth="1"/>
    <col min="2836" max="2836" width="15.7109375" style="60" customWidth="1"/>
    <col min="2837" max="2837" width="6.42578125" style="60" customWidth="1"/>
    <col min="2838" max="2838" width="16.7109375" style="60" customWidth="1"/>
    <col min="2839" max="2839" width="7" style="60" customWidth="1"/>
    <col min="2840" max="2840" width="16" style="60" customWidth="1"/>
    <col min="2841" max="2841" width="7.28515625" style="60" customWidth="1"/>
    <col min="2842" max="2842" width="4" style="60" customWidth="1"/>
    <col min="2843" max="3072" width="9.140625" style="60"/>
    <col min="3073" max="3073" width="1" style="60" customWidth="1"/>
    <col min="3074" max="3074" width="7.85546875" style="60" customWidth="1"/>
    <col min="3075" max="3075" width="5" style="60" customWidth="1"/>
    <col min="3076" max="3076" width="1.5703125" style="60" customWidth="1"/>
    <col min="3077" max="3077" width="6.85546875" style="60" customWidth="1"/>
    <col min="3078" max="3078" width="14.28515625" style="60" customWidth="1"/>
    <col min="3079" max="3079" width="1.7109375" style="60" customWidth="1"/>
    <col min="3080" max="3080" width="10.140625" style="60" customWidth="1"/>
    <col min="3081" max="3081" width="8" style="60" customWidth="1"/>
    <col min="3082" max="3082" width="2" style="60" customWidth="1"/>
    <col min="3083" max="3083" width="15.7109375" style="60" bestFit="1" customWidth="1"/>
    <col min="3084" max="3084" width="2.140625" style="60" customWidth="1"/>
    <col min="3085" max="3085" width="3.7109375" style="60" customWidth="1"/>
    <col min="3086" max="3086" width="20.140625" style="60" customWidth="1"/>
    <col min="3087" max="3087" width="14.5703125" style="60" customWidth="1"/>
    <col min="3088" max="3088" width="17.42578125" style="60" customWidth="1"/>
    <col min="3089" max="3089" width="6.5703125" style="60" customWidth="1"/>
    <col min="3090" max="3090" width="17.42578125" style="60" customWidth="1"/>
    <col min="3091" max="3091" width="6.5703125" style="60" customWidth="1"/>
    <col min="3092" max="3092" width="15.7109375" style="60" customWidth="1"/>
    <col min="3093" max="3093" width="6.42578125" style="60" customWidth="1"/>
    <col min="3094" max="3094" width="16.7109375" style="60" customWidth="1"/>
    <col min="3095" max="3095" width="7" style="60" customWidth="1"/>
    <col min="3096" max="3096" width="16" style="60" customWidth="1"/>
    <col min="3097" max="3097" width="7.28515625" style="60" customWidth="1"/>
    <col min="3098" max="3098" width="4" style="60" customWidth="1"/>
    <col min="3099" max="3328" width="9.140625" style="60"/>
    <col min="3329" max="3329" width="1" style="60" customWidth="1"/>
    <col min="3330" max="3330" width="7.85546875" style="60" customWidth="1"/>
    <col min="3331" max="3331" width="5" style="60" customWidth="1"/>
    <col min="3332" max="3332" width="1.5703125" style="60" customWidth="1"/>
    <col min="3333" max="3333" width="6.85546875" style="60" customWidth="1"/>
    <col min="3334" max="3334" width="14.28515625" style="60" customWidth="1"/>
    <col min="3335" max="3335" width="1.7109375" style="60" customWidth="1"/>
    <col min="3336" max="3336" width="10.140625" style="60" customWidth="1"/>
    <col min="3337" max="3337" width="8" style="60" customWidth="1"/>
    <col min="3338" max="3338" width="2" style="60" customWidth="1"/>
    <col min="3339" max="3339" width="15.7109375" style="60" bestFit="1" customWidth="1"/>
    <col min="3340" max="3340" width="2.140625" style="60" customWidth="1"/>
    <col min="3341" max="3341" width="3.7109375" style="60" customWidth="1"/>
    <col min="3342" max="3342" width="20.140625" style="60" customWidth="1"/>
    <col min="3343" max="3343" width="14.5703125" style="60" customWidth="1"/>
    <col min="3344" max="3344" width="17.42578125" style="60" customWidth="1"/>
    <col min="3345" max="3345" width="6.5703125" style="60" customWidth="1"/>
    <col min="3346" max="3346" width="17.42578125" style="60" customWidth="1"/>
    <col min="3347" max="3347" width="6.5703125" style="60" customWidth="1"/>
    <col min="3348" max="3348" width="15.7109375" style="60" customWidth="1"/>
    <col min="3349" max="3349" width="6.42578125" style="60" customWidth="1"/>
    <col min="3350" max="3350" width="16.7109375" style="60" customWidth="1"/>
    <col min="3351" max="3351" width="7" style="60" customWidth="1"/>
    <col min="3352" max="3352" width="16" style="60" customWidth="1"/>
    <col min="3353" max="3353" width="7.28515625" style="60" customWidth="1"/>
    <col min="3354" max="3354" width="4" style="60" customWidth="1"/>
    <col min="3355" max="3584" width="9.140625" style="60"/>
    <col min="3585" max="3585" width="1" style="60" customWidth="1"/>
    <col min="3586" max="3586" width="7.85546875" style="60" customWidth="1"/>
    <col min="3587" max="3587" width="5" style="60" customWidth="1"/>
    <col min="3588" max="3588" width="1.5703125" style="60" customWidth="1"/>
    <col min="3589" max="3589" width="6.85546875" style="60" customWidth="1"/>
    <col min="3590" max="3590" width="14.28515625" style="60" customWidth="1"/>
    <col min="3591" max="3591" width="1.7109375" style="60" customWidth="1"/>
    <col min="3592" max="3592" width="10.140625" style="60" customWidth="1"/>
    <col min="3593" max="3593" width="8" style="60" customWidth="1"/>
    <col min="3594" max="3594" width="2" style="60" customWidth="1"/>
    <col min="3595" max="3595" width="15.7109375" style="60" bestFit="1" customWidth="1"/>
    <col min="3596" max="3596" width="2.140625" style="60" customWidth="1"/>
    <col min="3597" max="3597" width="3.7109375" style="60" customWidth="1"/>
    <col min="3598" max="3598" width="20.140625" style="60" customWidth="1"/>
    <col min="3599" max="3599" width="14.5703125" style="60" customWidth="1"/>
    <col min="3600" max="3600" width="17.42578125" style="60" customWidth="1"/>
    <col min="3601" max="3601" width="6.5703125" style="60" customWidth="1"/>
    <col min="3602" max="3602" width="17.42578125" style="60" customWidth="1"/>
    <col min="3603" max="3603" width="6.5703125" style="60" customWidth="1"/>
    <col min="3604" max="3604" width="15.7109375" style="60" customWidth="1"/>
    <col min="3605" max="3605" width="6.42578125" style="60" customWidth="1"/>
    <col min="3606" max="3606" width="16.7109375" style="60" customWidth="1"/>
    <col min="3607" max="3607" width="7" style="60" customWidth="1"/>
    <col min="3608" max="3608" width="16" style="60" customWidth="1"/>
    <col min="3609" max="3609" width="7.28515625" style="60" customWidth="1"/>
    <col min="3610" max="3610" width="4" style="60" customWidth="1"/>
    <col min="3611" max="3840" width="9.140625" style="60"/>
    <col min="3841" max="3841" width="1" style="60" customWidth="1"/>
    <col min="3842" max="3842" width="7.85546875" style="60" customWidth="1"/>
    <col min="3843" max="3843" width="5" style="60" customWidth="1"/>
    <col min="3844" max="3844" width="1.5703125" style="60" customWidth="1"/>
    <col min="3845" max="3845" width="6.85546875" style="60" customWidth="1"/>
    <col min="3846" max="3846" width="14.28515625" style="60" customWidth="1"/>
    <col min="3847" max="3847" width="1.7109375" style="60" customWidth="1"/>
    <col min="3848" max="3848" width="10.140625" style="60" customWidth="1"/>
    <col min="3849" max="3849" width="8" style="60" customWidth="1"/>
    <col min="3850" max="3850" width="2" style="60" customWidth="1"/>
    <col min="3851" max="3851" width="15.7109375" style="60" bestFit="1" customWidth="1"/>
    <col min="3852" max="3852" width="2.140625" style="60" customWidth="1"/>
    <col min="3853" max="3853" width="3.7109375" style="60" customWidth="1"/>
    <col min="3854" max="3854" width="20.140625" style="60" customWidth="1"/>
    <col min="3855" max="3855" width="14.5703125" style="60" customWidth="1"/>
    <col min="3856" max="3856" width="17.42578125" style="60" customWidth="1"/>
    <col min="3857" max="3857" width="6.5703125" style="60" customWidth="1"/>
    <col min="3858" max="3858" width="17.42578125" style="60" customWidth="1"/>
    <col min="3859" max="3859" width="6.5703125" style="60" customWidth="1"/>
    <col min="3860" max="3860" width="15.7109375" style="60" customWidth="1"/>
    <col min="3861" max="3861" width="6.42578125" style="60" customWidth="1"/>
    <col min="3862" max="3862" width="16.7109375" style="60" customWidth="1"/>
    <col min="3863" max="3863" width="7" style="60" customWidth="1"/>
    <col min="3864" max="3864" width="16" style="60" customWidth="1"/>
    <col min="3865" max="3865" width="7.28515625" style="60" customWidth="1"/>
    <col min="3866" max="3866" width="4" style="60" customWidth="1"/>
    <col min="3867" max="4096" width="9.140625" style="60"/>
    <col min="4097" max="4097" width="1" style="60" customWidth="1"/>
    <col min="4098" max="4098" width="7.85546875" style="60" customWidth="1"/>
    <col min="4099" max="4099" width="5" style="60" customWidth="1"/>
    <col min="4100" max="4100" width="1.5703125" style="60" customWidth="1"/>
    <col min="4101" max="4101" width="6.85546875" style="60" customWidth="1"/>
    <col min="4102" max="4102" width="14.28515625" style="60" customWidth="1"/>
    <col min="4103" max="4103" width="1.7109375" style="60" customWidth="1"/>
    <col min="4104" max="4104" width="10.140625" style="60" customWidth="1"/>
    <col min="4105" max="4105" width="8" style="60" customWidth="1"/>
    <col min="4106" max="4106" width="2" style="60" customWidth="1"/>
    <col min="4107" max="4107" width="15.7109375" style="60" bestFit="1" customWidth="1"/>
    <col min="4108" max="4108" width="2.140625" style="60" customWidth="1"/>
    <col min="4109" max="4109" width="3.7109375" style="60" customWidth="1"/>
    <col min="4110" max="4110" width="20.140625" style="60" customWidth="1"/>
    <col min="4111" max="4111" width="14.5703125" style="60" customWidth="1"/>
    <col min="4112" max="4112" width="17.42578125" style="60" customWidth="1"/>
    <col min="4113" max="4113" width="6.5703125" style="60" customWidth="1"/>
    <col min="4114" max="4114" width="17.42578125" style="60" customWidth="1"/>
    <col min="4115" max="4115" width="6.5703125" style="60" customWidth="1"/>
    <col min="4116" max="4116" width="15.7109375" style="60" customWidth="1"/>
    <col min="4117" max="4117" width="6.42578125" style="60" customWidth="1"/>
    <col min="4118" max="4118" width="16.7109375" style="60" customWidth="1"/>
    <col min="4119" max="4119" width="7" style="60" customWidth="1"/>
    <col min="4120" max="4120" width="16" style="60" customWidth="1"/>
    <col min="4121" max="4121" width="7.28515625" style="60" customWidth="1"/>
    <col min="4122" max="4122" width="4" style="60" customWidth="1"/>
    <col min="4123" max="4352" width="9.140625" style="60"/>
    <col min="4353" max="4353" width="1" style="60" customWidth="1"/>
    <col min="4354" max="4354" width="7.85546875" style="60" customWidth="1"/>
    <col min="4355" max="4355" width="5" style="60" customWidth="1"/>
    <col min="4356" max="4356" width="1.5703125" style="60" customWidth="1"/>
    <col min="4357" max="4357" width="6.85546875" style="60" customWidth="1"/>
    <col min="4358" max="4358" width="14.28515625" style="60" customWidth="1"/>
    <col min="4359" max="4359" width="1.7109375" style="60" customWidth="1"/>
    <col min="4360" max="4360" width="10.140625" style="60" customWidth="1"/>
    <col min="4361" max="4361" width="8" style="60" customWidth="1"/>
    <col min="4362" max="4362" width="2" style="60" customWidth="1"/>
    <col min="4363" max="4363" width="15.7109375" style="60" bestFit="1" customWidth="1"/>
    <col min="4364" max="4364" width="2.140625" style="60" customWidth="1"/>
    <col min="4365" max="4365" width="3.7109375" style="60" customWidth="1"/>
    <col min="4366" max="4366" width="20.140625" style="60" customWidth="1"/>
    <col min="4367" max="4367" width="14.5703125" style="60" customWidth="1"/>
    <col min="4368" max="4368" width="17.42578125" style="60" customWidth="1"/>
    <col min="4369" max="4369" width="6.5703125" style="60" customWidth="1"/>
    <col min="4370" max="4370" width="17.42578125" style="60" customWidth="1"/>
    <col min="4371" max="4371" width="6.5703125" style="60" customWidth="1"/>
    <col min="4372" max="4372" width="15.7109375" style="60" customWidth="1"/>
    <col min="4373" max="4373" width="6.42578125" style="60" customWidth="1"/>
    <col min="4374" max="4374" width="16.7109375" style="60" customWidth="1"/>
    <col min="4375" max="4375" width="7" style="60" customWidth="1"/>
    <col min="4376" max="4376" width="16" style="60" customWidth="1"/>
    <col min="4377" max="4377" width="7.28515625" style="60" customWidth="1"/>
    <col min="4378" max="4378" width="4" style="60" customWidth="1"/>
    <col min="4379" max="4608" width="9.140625" style="60"/>
    <col min="4609" max="4609" width="1" style="60" customWidth="1"/>
    <col min="4610" max="4610" width="7.85546875" style="60" customWidth="1"/>
    <col min="4611" max="4611" width="5" style="60" customWidth="1"/>
    <col min="4612" max="4612" width="1.5703125" style="60" customWidth="1"/>
    <col min="4613" max="4613" width="6.85546875" style="60" customWidth="1"/>
    <col min="4614" max="4614" width="14.28515625" style="60" customWidth="1"/>
    <col min="4615" max="4615" width="1.7109375" style="60" customWidth="1"/>
    <col min="4616" max="4616" width="10.140625" style="60" customWidth="1"/>
    <col min="4617" max="4617" width="8" style="60" customWidth="1"/>
    <col min="4618" max="4618" width="2" style="60" customWidth="1"/>
    <col min="4619" max="4619" width="15.7109375" style="60" bestFit="1" customWidth="1"/>
    <col min="4620" max="4620" width="2.140625" style="60" customWidth="1"/>
    <col min="4621" max="4621" width="3.7109375" style="60" customWidth="1"/>
    <col min="4622" max="4622" width="20.140625" style="60" customWidth="1"/>
    <col min="4623" max="4623" width="14.5703125" style="60" customWidth="1"/>
    <col min="4624" max="4624" width="17.42578125" style="60" customWidth="1"/>
    <col min="4625" max="4625" width="6.5703125" style="60" customWidth="1"/>
    <col min="4626" max="4626" width="17.42578125" style="60" customWidth="1"/>
    <col min="4627" max="4627" width="6.5703125" style="60" customWidth="1"/>
    <col min="4628" max="4628" width="15.7109375" style="60" customWidth="1"/>
    <col min="4629" max="4629" width="6.42578125" style="60" customWidth="1"/>
    <col min="4630" max="4630" width="16.7109375" style="60" customWidth="1"/>
    <col min="4631" max="4631" width="7" style="60" customWidth="1"/>
    <col min="4632" max="4632" width="16" style="60" customWidth="1"/>
    <col min="4633" max="4633" width="7.28515625" style="60" customWidth="1"/>
    <col min="4634" max="4634" width="4" style="60" customWidth="1"/>
    <col min="4635" max="4864" width="9.140625" style="60"/>
    <col min="4865" max="4865" width="1" style="60" customWidth="1"/>
    <col min="4866" max="4866" width="7.85546875" style="60" customWidth="1"/>
    <col min="4867" max="4867" width="5" style="60" customWidth="1"/>
    <col min="4868" max="4868" width="1.5703125" style="60" customWidth="1"/>
    <col min="4869" max="4869" width="6.85546875" style="60" customWidth="1"/>
    <col min="4870" max="4870" width="14.28515625" style="60" customWidth="1"/>
    <col min="4871" max="4871" width="1.7109375" style="60" customWidth="1"/>
    <col min="4872" max="4872" width="10.140625" style="60" customWidth="1"/>
    <col min="4873" max="4873" width="8" style="60" customWidth="1"/>
    <col min="4874" max="4874" width="2" style="60" customWidth="1"/>
    <col min="4875" max="4875" width="15.7109375" style="60" bestFit="1" customWidth="1"/>
    <col min="4876" max="4876" width="2.140625" style="60" customWidth="1"/>
    <col min="4877" max="4877" width="3.7109375" style="60" customWidth="1"/>
    <col min="4878" max="4878" width="20.140625" style="60" customWidth="1"/>
    <col min="4879" max="4879" width="14.5703125" style="60" customWidth="1"/>
    <col min="4880" max="4880" width="17.42578125" style="60" customWidth="1"/>
    <col min="4881" max="4881" width="6.5703125" style="60" customWidth="1"/>
    <col min="4882" max="4882" width="17.42578125" style="60" customWidth="1"/>
    <col min="4883" max="4883" width="6.5703125" style="60" customWidth="1"/>
    <col min="4884" max="4884" width="15.7109375" style="60" customWidth="1"/>
    <col min="4885" max="4885" width="6.42578125" style="60" customWidth="1"/>
    <col min="4886" max="4886" width="16.7109375" style="60" customWidth="1"/>
    <col min="4887" max="4887" width="7" style="60" customWidth="1"/>
    <col min="4888" max="4888" width="16" style="60" customWidth="1"/>
    <col min="4889" max="4889" width="7.28515625" style="60" customWidth="1"/>
    <col min="4890" max="4890" width="4" style="60" customWidth="1"/>
    <col min="4891" max="5120" width="9.140625" style="60"/>
    <col min="5121" max="5121" width="1" style="60" customWidth="1"/>
    <col min="5122" max="5122" width="7.85546875" style="60" customWidth="1"/>
    <col min="5123" max="5123" width="5" style="60" customWidth="1"/>
    <col min="5124" max="5124" width="1.5703125" style="60" customWidth="1"/>
    <col min="5125" max="5125" width="6.85546875" style="60" customWidth="1"/>
    <col min="5126" max="5126" width="14.28515625" style="60" customWidth="1"/>
    <col min="5127" max="5127" width="1.7109375" style="60" customWidth="1"/>
    <col min="5128" max="5128" width="10.140625" style="60" customWidth="1"/>
    <col min="5129" max="5129" width="8" style="60" customWidth="1"/>
    <col min="5130" max="5130" width="2" style="60" customWidth="1"/>
    <col min="5131" max="5131" width="15.7109375" style="60" bestFit="1" customWidth="1"/>
    <col min="5132" max="5132" width="2.140625" style="60" customWidth="1"/>
    <col min="5133" max="5133" width="3.7109375" style="60" customWidth="1"/>
    <col min="5134" max="5134" width="20.140625" style="60" customWidth="1"/>
    <col min="5135" max="5135" width="14.5703125" style="60" customWidth="1"/>
    <col min="5136" max="5136" width="17.42578125" style="60" customWidth="1"/>
    <col min="5137" max="5137" width="6.5703125" style="60" customWidth="1"/>
    <col min="5138" max="5138" width="17.42578125" style="60" customWidth="1"/>
    <col min="5139" max="5139" width="6.5703125" style="60" customWidth="1"/>
    <col min="5140" max="5140" width="15.7109375" style="60" customWidth="1"/>
    <col min="5141" max="5141" width="6.42578125" style="60" customWidth="1"/>
    <col min="5142" max="5142" width="16.7109375" style="60" customWidth="1"/>
    <col min="5143" max="5143" width="7" style="60" customWidth="1"/>
    <col min="5144" max="5144" width="16" style="60" customWidth="1"/>
    <col min="5145" max="5145" width="7.28515625" style="60" customWidth="1"/>
    <col min="5146" max="5146" width="4" style="60" customWidth="1"/>
    <col min="5147" max="5376" width="9.140625" style="60"/>
    <col min="5377" max="5377" width="1" style="60" customWidth="1"/>
    <col min="5378" max="5378" width="7.85546875" style="60" customWidth="1"/>
    <col min="5379" max="5379" width="5" style="60" customWidth="1"/>
    <col min="5380" max="5380" width="1.5703125" style="60" customWidth="1"/>
    <col min="5381" max="5381" width="6.85546875" style="60" customWidth="1"/>
    <col min="5382" max="5382" width="14.28515625" style="60" customWidth="1"/>
    <col min="5383" max="5383" width="1.7109375" style="60" customWidth="1"/>
    <col min="5384" max="5384" width="10.140625" style="60" customWidth="1"/>
    <col min="5385" max="5385" width="8" style="60" customWidth="1"/>
    <col min="5386" max="5386" width="2" style="60" customWidth="1"/>
    <col min="5387" max="5387" width="15.7109375" style="60" bestFit="1" customWidth="1"/>
    <col min="5388" max="5388" width="2.140625" style="60" customWidth="1"/>
    <col min="5389" max="5389" width="3.7109375" style="60" customWidth="1"/>
    <col min="5390" max="5390" width="20.140625" style="60" customWidth="1"/>
    <col min="5391" max="5391" width="14.5703125" style="60" customWidth="1"/>
    <col min="5392" max="5392" width="17.42578125" style="60" customWidth="1"/>
    <col min="5393" max="5393" width="6.5703125" style="60" customWidth="1"/>
    <col min="5394" max="5394" width="17.42578125" style="60" customWidth="1"/>
    <col min="5395" max="5395" width="6.5703125" style="60" customWidth="1"/>
    <col min="5396" max="5396" width="15.7109375" style="60" customWidth="1"/>
    <col min="5397" max="5397" width="6.42578125" style="60" customWidth="1"/>
    <col min="5398" max="5398" width="16.7109375" style="60" customWidth="1"/>
    <col min="5399" max="5399" width="7" style="60" customWidth="1"/>
    <col min="5400" max="5400" width="16" style="60" customWidth="1"/>
    <col min="5401" max="5401" width="7.28515625" style="60" customWidth="1"/>
    <col min="5402" max="5402" width="4" style="60" customWidth="1"/>
    <col min="5403" max="5632" width="9.140625" style="60"/>
    <col min="5633" max="5633" width="1" style="60" customWidth="1"/>
    <col min="5634" max="5634" width="7.85546875" style="60" customWidth="1"/>
    <col min="5635" max="5635" width="5" style="60" customWidth="1"/>
    <col min="5636" max="5636" width="1.5703125" style="60" customWidth="1"/>
    <col min="5637" max="5637" width="6.85546875" style="60" customWidth="1"/>
    <col min="5638" max="5638" width="14.28515625" style="60" customWidth="1"/>
    <col min="5639" max="5639" width="1.7109375" style="60" customWidth="1"/>
    <col min="5640" max="5640" width="10.140625" style="60" customWidth="1"/>
    <col min="5641" max="5641" width="8" style="60" customWidth="1"/>
    <col min="5642" max="5642" width="2" style="60" customWidth="1"/>
    <col min="5643" max="5643" width="15.7109375" style="60" bestFit="1" customWidth="1"/>
    <col min="5644" max="5644" width="2.140625" style="60" customWidth="1"/>
    <col min="5645" max="5645" width="3.7109375" style="60" customWidth="1"/>
    <col min="5646" max="5646" width="20.140625" style="60" customWidth="1"/>
    <col min="5647" max="5647" width="14.5703125" style="60" customWidth="1"/>
    <col min="5648" max="5648" width="17.42578125" style="60" customWidth="1"/>
    <col min="5649" max="5649" width="6.5703125" style="60" customWidth="1"/>
    <col min="5650" max="5650" width="17.42578125" style="60" customWidth="1"/>
    <col min="5651" max="5651" width="6.5703125" style="60" customWidth="1"/>
    <col min="5652" max="5652" width="15.7109375" style="60" customWidth="1"/>
    <col min="5653" max="5653" width="6.42578125" style="60" customWidth="1"/>
    <col min="5654" max="5654" width="16.7109375" style="60" customWidth="1"/>
    <col min="5655" max="5655" width="7" style="60" customWidth="1"/>
    <col min="5656" max="5656" width="16" style="60" customWidth="1"/>
    <col min="5657" max="5657" width="7.28515625" style="60" customWidth="1"/>
    <col min="5658" max="5658" width="4" style="60" customWidth="1"/>
    <col min="5659" max="5888" width="9.140625" style="60"/>
    <col min="5889" max="5889" width="1" style="60" customWidth="1"/>
    <col min="5890" max="5890" width="7.85546875" style="60" customWidth="1"/>
    <col min="5891" max="5891" width="5" style="60" customWidth="1"/>
    <col min="5892" max="5892" width="1.5703125" style="60" customWidth="1"/>
    <col min="5893" max="5893" width="6.85546875" style="60" customWidth="1"/>
    <col min="5894" max="5894" width="14.28515625" style="60" customWidth="1"/>
    <col min="5895" max="5895" width="1.7109375" style="60" customWidth="1"/>
    <col min="5896" max="5896" width="10.140625" style="60" customWidth="1"/>
    <col min="5897" max="5897" width="8" style="60" customWidth="1"/>
    <col min="5898" max="5898" width="2" style="60" customWidth="1"/>
    <col min="5899" max="5899" width="15.7109375" style="60" bestFit="1" customWidth="1"/>
    <col min="5900" max="5900" width="2.140625" style="60" customWidth="1"/>
    <col min="5901" max="5901" width="3.7109375" style="60" customWidth="1"/>
    <col min="5902" max="5902" width="20.140625" style="60" customWidth="1"/>
    <col min="5903" max="5903" width="14.5703125" style="60" customWidth="1"/>
    <col min="5904" max="5904" width="17.42578125" style="60" customWidth="1"/>
    <col min="5905" max="5905" width="6.5703125" style="60" customWidth="1"/>
    <col min="5906" max="5906" width="17.42578125" style="60" customWidth="1"/>
    <col min="5907" max="5907" width="6.5703125" style="60" customWidth="1"/>
    <col min="5908" max="5908" width="15.7109375" style="60" customWidth="1"/>
    <col min="5909" max="5909" width="6.42578125" style="60" customWidth="1"/>
    <col min="5910" max="5910" width="16.7109375" style="60" customWidth="1"/>
    <col min="5911" max="5911" width="7" style="60" customWidth="1"/>
    <col min="5912" max="5912" width="16" style="60" customWidth="1"/>
    <col min="5913" max="5913" width="7.28515625" style="60" customWidth="1"/>
    <col min="5914" max="5914" width="4" style="60" customWidth="1"/>
    <col min="5915" max="6144" width="9.140625" style="60"/>
    <col min="6145" max="6145" width="1" style="60" customWidth="1"/>
    <col min="6146" max="6146" width="7.85546875" style="60" customWidth="1"/>
    <col min="6147" max="6147" width="5" style="60" customWidth="1"/>
    <col min="6148" max="6148" width="1.5703125" style="60" customWidth="1"/>
    <col min="6149" max="6149" width="6.85546875" style="60" customWidth="1"/>
    <col min="6150" max="6150" width="14.28515625" style="60" customWidth="1"/>
    <col min="6151" max="6151" width="1.7109375" style="60" customWidth="1"/>
    <col min="6152" max="6152" width="10.140625" style="60" customWidth="1"/>
    <col min="6153" max="6153" width="8" style="60" customWidth="1"/>
    <col min="6154" max="6154" width="2" style="60" customWidth="1"/>
    <col min="6155" max="6155" width="15.7109375" style="60" bestFit="1" customWidth="1"/>
    <col min="6156" max="6156" width="2.140625" style="60" customWidth="1"/>
    <col min="6157" max="6157" width="3.7109375" style="60" customWidth="1"/>
    <col min="6158" max="6158" width="20.140625" style="60" customWidth="1"/>
    <col min="6159" max="6159" width="14.5703125" style="60" customWidth="1"/>
    <col min="6160" max="6160" width="17.42578125" style="60" customWidth="1"/>
    <col min="6161" max="6161" width="6.5703125" style="60" customWidth="1"/>
    <col min="6162" max="6162" width="17.42578125" style="60" customWidth="1"/>
    <col min="6163" max="6163" width="6.5703125" style="60" customWidth="1"/>
    <col min="6164" max="6164" width="15.7109375" style="60" customWidth="1"/>
    <col min="6165" max="6165" width="6.42578125" style="60" customWidth="1"/>
    <col min="6166" max="6166" width="16.7109375" style="60" customWidth="1"/>
    <col min="6167" max="6167" width="7" style="60" customWidth="1"/>
    <col min="6168" max="6168" width="16" style="60" customWidth="1"/>
    <col min="6169" max="6169" width="7.28515625" style="60" customWidth="1"/>
    <col min="6170" max="6170" width="4" style="60" customWidth="1"/>
    <col min="6171" max="6400" width="9.140625" style="60"/>
    <col min="6401" max="6401" width="1" style="60" customWidth="1"/>
    <col min="6402" max="6402" width="7.85546875" style="60" customWidth="1"/>
    <col min="6403" max="6403" width="5" style="60" customWidth="1"/>
    <col min="6404" max="6404" width="1.5703125" style="60" customWidth="1"/>
    <col min="6405" max="6405" width="6.85546875" style="60" customWidth="1"/>
    <col min="6406" max="6406" width="14.28515625" style="60" customWidth="1"/>
    <col min="6407" max="6407" width="1.7109375" style="60" customWidth="1"/>
    <col min="6408" max="6408" width="10.140625" style="60" customWidth="1"/>
    <col min="6409" max="6409" width="8" style="60" customWidth="1"/>
    <col min="6410" max="6410" width="2" style="60" customWidth="1"/>
    <col min="6411" max="6411" width="15.7109375" style="60" bestFit="1" customWidth="1"/>
    <col min="6412" max="6412" width="2.140625" style="60" customWidth="1"/>
    <col min="6413" max="6413" width="3.7109375" style="60" customWidth="1"/>
    <col min="6414" max="6414" width="20.140625" style="60" customWidth="1"/>
    <col min="6415" max="6415" width="14.5703125" style="60" customWidth="1"/>
    <col min="6416" max="6416" width="17.42578125" style="60" customWidth="1"/>
    <col min="6417" max="6417" width="6.5703125" style="60" customWidth="1"/>
    <col min="6418" max="6418" width="17.42578125" style="60" customWidth="1"/>
    <col min="6419" max="6419" width="6.5703125" style="60" customWidth="1"/>
    <col min="6420" max="6420" width="15.7109375" style="60" customWidth="1"/>
    <col min="6421" max="6421" width="6.42578125" style="60" customWidth="1"/>
    <col min="6422" max="6422" width="16.7109375" style="60" customWidth="1"/>
    <col min="6423" max="6423" width="7" style="60" customWidth="1"/>
    <col min="6424" max="6424" width="16" style="60" customWidth="1"/>
    <col min="6425" max="6425" width="7.28515625" style="60" customWidth="1"/>
    <col min="6426" max="6426" width="4" style="60" customWidth="1"/>
    <col min="6427" max="6656" width="9.140625" style="60"/>
    <col min="6657" max="6657" width="1" style="60" customWidth="1"/>
    <col min="6658" max="6658" width="7.85546875" style="60" customWidth="1"/>
    <col min="6659" max="6659" width="5" style="60" customWidth="1"/>
    <col min="6660" max="6660" width="1.5703125" style="60" customWidth="1"/>
    <col min="6661" max="6661" width="6.85546875" style="60" customWidth="1"/>
    <col min="6662" max="6662" width="14.28515625" style="60" customWidth="1"/>
    <col min="6663" max="6663" width="1.7109375" style="60" customWidth="1"/>
    <col min="6664" max="6664" width="10.140625" style="60" customWidth="1"/>
    <col min="6665" max="6665" width="8" style="60" customWidth="1"/>
    <col min="6666" max="6666" width="2" style="60" customWidth="1"/>
    <col min="6667" max="6667" width="15.7109375" style="60" bestFit="1" customWidth="1"/>
    <col min="6668" max="6668" width="2.140625" style="60" customWidth="1"/>
    <col min="6669" max="6669" width="3.7109375" style="60" customWidth="1"/>
    <col min="6670" max="6670" width="20.140625" style="60" customWidth="1"/>
    <col min="6671" max="6671" width="14.5703125" style="60" customWidth="1"/>
    <col min="6672" max="6672" width="17.42578125" style="60" customWidth="1"/>
    <col min="6673" max="6673" width="6.5703125" style="60" customWidth="1"/>
    <col min="6674" max="6674" width="17.42578125" style="60" customWidth="1"/>
    <col min="6675" max="6675" width="6.5703125" style="60" customWidth="1"/>
    <col min="6676" max="6676" width="15.7109375" style="60" customWidth="1"/>
    <col min="6677" max="6677" width="6.42578125" style="60" customWidth="1"/>
    <col min="6678" max="6678" width="16.7109375" style="60" customWidth="1"/>
    <col min="6679" max="6679" width="7" style="60" customWidth="1"/>
    <col min="6680" max="6680" width="16" style="60" customWidth="1"/>
    <col min="6681" max="6681" width="7.28515625" style="60" customWidth="1"/>
    <col min="6682" max="6682" width="4" style="60" customWidth="1"/>
    <col min="6683" max="6912" width="9.140625" style="60"/>
    <col min="6913" max="6913" width="1" style="60" customWidth="1"/>
    <col min="6914" max="6914" width="7.85546875" style="60" customWidth="1"/>
    <col min="6915" max="6915" width="5" style="60" customWidth="1"/>
    <col min="6916" max="6916" width="1.5703125" style="60" customWidth="1"/>
    <col min="6917" max="6917" width="6.85546875" style="60" customWidth="1"/>
    <col min="6918" max="6918" width="14.28515625" style="60" customWidth="1"/>
    <col min="6919" max="6919" width="1.7109375" style="60" customWidth="1"/>
    <col min="6920" max="6920" width="10.140625" style="60" customWidth="1"/>
    <col min="6921" max="6921" width="8" style="60" customWidth="1"/>
    <col min="6922" max="6922" width="2" style="60" customWidth="1"/>
    <col min="6923" max="6923" width="15.7109375" style="60" bestFit="1" customWidth="1"/>
    <col min="6924" max="6924" width="2.140625" style="60" customWidth="1"/>
    <col min="6925" max="6925" width="3.7109375" style="60" customWidth="1"/>
    <col min="6926" max="6926" width="20.140625" style="60" customWidth="1"/>
    <col min="6927" max="6927" width="14.5703125" style="60" customWidth="1"/>
    <col min="6928" max="6928" width="17.42578125" style="60" customWidth="1"/>
    <col min="6929" max="6929" width="6.5703125" style="60" customWidth="1"/>
    <col min="6930" max="6930" width="17.42578125" style="60" customWidth="1"/>
    <col min="6931" max="6931" width="6.5703125" style="60" customWidth="1"/>
    <col min="6932" max="6932" width="15.7109375" style="60" customWidth="1"/>
    <col min="6933" max="6933" width="6.42578125" style="60" customWidth="1"/>
    <col min="6934" max="6934" width="16.7109375" style="60" customWidth="1"/>
    <col min="6935" max="6935" width="7" style="60" customWidth="1"/>
    <col min="6936" max="6936" width="16" style="60" customWidth="1"/>
    <col min="6937" max="6937" width="7.28515625" style="60" customWidth="1"/>
    <col min="6938" max="6938" width="4" style="60" customWidth="1"/>
    <col min="6939" max="7168" width="9.140625" style="60"/>
    <col min="7169" max="7169" width="1" style="60" customWidth="1"/>
    <col min="7170" max="7170" width="7.85546875" style="60" customWidth="1"/>
    <col min="7171" max="7171" width="5" style="60" customWidth="1"/>
    <col min="7172" max="7172" width="1.5703125" style="60" customWidth="1"/>
    <col min="7173" max="7173" width="6.85546875" style="60" customWidth="1"/>
    <col min="7174" max="7174" width="14.28515625" style="60" customWidth="1"/>
    <col min="7175" max="7175" width="1.7109375" style="60" customWidth="1"/>
    <col min="7176" max="7176" width="10.140625" style="60" customWidth="1"/>
    <col min="7177" max="7177" width="8" style="60" customWidth="1"/>
    <col min="7178" max="7178" width="2" style="60" customWidth="1"/>
    <col min="7179" max="7179" width="15.7109375" style="60" bestFit="1" customWidth="1"/>
    <col min="7180" max="7180" width="2.140625" style="60" customWidth="1"/>
    <col min="7181" max="7181" width="3.7109375" style="60" customWidth="1"/>
    <col min="7182" max="7182" width="20.140625" style="60" customWidth="1"/>
    <col min="7183" max="7183" width="14.5703125" style="60" customWidth="1"/>
    <col min="7184" max="7184" width="17.42578125" style="60" customWidth="1"/>
    <col min="7185" max="7185" width="6.5703125" style="60" customWidth="1"/>
    <col min="7186" max="7186" width="17.42578125" style="60" customWidth="1"/>
    <col min="7187" max="7187" width="6.5703125" style="60" customWidth="1"/>
    <col min="7188" max="7188" width="15.7109375" style="60" customWidth="1"/>
    <col min="7189" max="7189" width="6.42578125" style="60" customWidth="1"/>
    <col min="7190" max="7190" width="16.7109375" style="60" customWidth="1"/>
    <col min="7191" max="7191" width="7" style="60" customWidth="1"/>
    <col min="7192" max="7192" width="16" style="60" customWidth="1"/>
    <col min="7193" max="7193" width="7.28515625" style="60" customWidth="1"/>
    <col min="7194" max="7194" width="4" style="60" customWidth="1"/>
    <col min="7195" max="7424" width="9.140625" style="60"/>
    <col min="7425" max="7425" width="1" style="60" customWidth="1"/>
    <col min="7426" max="7426" width="7.85546875" style="60" customWidth="1"/>
    <col min="7427" max="7427" width="5" style="60" customWidth="1"/>
    <col min="7428" max="7428" width="1.5703125" style="60" customWidth="1"/>
    <col min="7429" max="7429" width="6.85546875" style="60" customWidth="1"/>
    <col min="7430" max="7430" width="14.28515625" style="60" customWidth="1"/>
    <col min="7431" max="7431" width="1.7109375" style="60" customWidth="1"/>
    <col min="7432" max="7432" width="10.140625" style="60" customWidth="1"/>
    <col min="7433" max="7433" width="8" style="60" customWidth="1"/>
    <col min="7434" max="7434" width="2" style="60" customWidth="1"/>
    <col min="7435" max="7435" width="15.7109375" style="60" bestFit="1" customWidth="1"/>
    <col min="7436" max="7436" width="2.140625" style="60" customWidth="1"/>
    <col min="7437" max="7437" width="3.7109375" style="60" customWidth="1"/>
    <col min="7438" max="7438" width="20.140625" style="60" customWidth="1"/>
    <col min="7439" max="7439" width="14.5703125" style="60" customWidth="1"/>
    <col min="7440" max="7440" width="17.42578125" style="60" customWidth="1"/>
    <col min="7441" max="7441" width="6.5703125" style="60" customWidth="1"/>
    <col min="7442" max="7442" width="17.42578125" style="60" customWidth="1"/>
    <col min="7443" max="7443" width="6.5703125" style="60" customWidth="1"/>
    <col min="7444" max="7444" width="15.7109375" style="60" customWidth="1"/>
    <col min="7445" max="7445" width="6.42578125" style="60" customWidth="1"/>
    <col min="7446" max="7446" width="16.7109375" style="60" customWidth="1"/>
    <col min="7447" max="7447" width="7" style="60" customWidth="1"/>
    <col min="7448" max="7448" width="16" style="60" customWidth="1"/>
    <col min="7449" max="7449" width="7.28515625" style="60" customWidth="1"/>
    <col min="7450" max="7450" width="4" style="60" customWidth="1"/>
    <col min="7451" max="7680" width="9.140625" style="60"/>
    <col min="7681" max="7681" width="1" style="60" customWidth="1"/>
    <col min="7682" max="7682" width="7.85546875" style="60" customWidth="1"/>
    <col min="7683" max="7683" width="5" style="60" customWidth="1"/>
    <col min="7684" max="7684" width="1.5703125" style="60" customWidth="1"/>
    <col min="7685" max="7685" width="6.85546875" style="60" customWidth="1"/>
    <col min="7686" max="7686" width="14.28515625" style="60" customWidth="1"/>
    <col min="7687" max="7687" width="1.7109375" style="60" customWidth="1"/>
    <col min="7688" max="7688" width="10.140625" style="60" customWidth="1"/>
    <col min="7689" max="7689" width="8" style="60" customWidth="1"/>
    <col min="7690" max="7690" width="2" style="60" customWidth="1"/>
    <col min="7691" max="7691" width="15.7109375" style="60" bestFit="1" customWidth="1"/>
    <col min="7692" max="7692" width="2.140625" style="60" customWidth="1"/>
    <col min="7693" max="7693" width="3.7109375" style="60" customWidth="1"/>
    <col min="7694" max="7694" width="20.140625" style="60" customWidth="1"/>
    <col min="7695" max="7695" width="14.5703125" style="60" customWidth="1"/>
    <col min="7696" max="7696" width="17.42578125" style="60" customWidth="1"/>
    <col min="7697" max="7697" width="6.5703125" style="60" customWidth="1"/>
    <col min="7698" max="7698" width="17.42578125" style="60" customWidth="1"/>
    <col min="7699" max="7699" width="6.5703125" style="60" customWidth="1"/>
    <col min="7700" max="7700" width="15.7109375" style="60" customWidth="1"/>
    <col min="7701" max="7701" width="6.42578125" style="60" customWidth="1"/>
    <col min="7702" max="7702" width="16.7109375" style="60" customWidth="1"/>
    <col min="7703" max="7703" width="7" style="60" customWidth="1"/>
    <col min="7704" max="7704" width="16" style="60" customWidth="1"/>
    <col min="7705" max="7705" width="7.28515625" style="60" customWidth="1"/>
    <col min="7706" max="7706" width="4" style="60" customWidth="1"/>
    <col min="7707" max="7936" width="9.140625" style="60"/>
    <col min="7937" max="7937" width="1" style="60" customWidth="1"/>
    <col min="7938" max="7938" width="7.85546875" style="60" customWidth="1"/>
    <col min="7939" max="7939" width="5" style="60" customWidth="1"/>
    <col min="7940" max="7940" width="1.5703125" style="60" customWidth="1"/>
    <col min="7941" max="7941" width="6.85546875" style="60" customWidth="1"/>
    <col min="7942" max="7942" width="14.28515625" style="60" customWidth="1"/>
    <col min="7943" max="7943" width="1.7109375" style="60" customWidth="1"/>
    <col min="7944" max="7944" width="10.140625" style="60" customWidth="1"/>
    <col min="7945" max="7945" width="8" style="60" customWidth="1"/>
    <col min="7946" max="7946" width="2" style="60" customWidth="1"/>
    <col min="7947" max="7947" width="15.7109375" style="60" bestFit="1" customWidth="1"/>
    <col min="7948" max="7948" width="2.140625" style="60" customWidth="1"/>
    <col min="7949" max="7949" width="3.7109375" style="60" customWidth="1"/>
    <col min="7950" max="7950" width="20.140625" style="60" customWidth="1"/>
    <col min="7951" max="7951" width="14.5703125" style="60" customWidth="1"/>
    <col min="7952" max="7952" width="17.42578125" style="60" customWidth="1"/>
    <col min="7953" max="7953" width="6.5703125" style="60" customWidth="1"/>
    <col min="7954" max="7954" width="17.42578125" style="60" customWidth="1"/>
    <col min="7955" max="7955" width="6.5703125" style="60" customWidth="1"/>
    <col min="7956" max="7956" width="15.7109375" style="60" customWidth="1"/>
    <col min="7957" max="7957" width="6.42578125" style="60" customWidth="1"/>
    <col min="7958" max="7958" width="16.7109375" style="60" customWidth="1"/>
    <col min="7959" max="7959" width="7" style="60" customWidth="1"/>
    <col min="7960" max="7960" width="16" style="60" customWidth="1"/>
    <col min="7961" max="7961" width="7.28515625" style="60" customWidth="1"/>
    <col min="7962" max="7962" width="4" style="60" customWidth="1"/>
    <col min="7963" max="8192" width="9.140625" style="60"/>
    <col min="8193" max="8193" width="1" style="60" customWidth="1"/>
    <col min="8194" max="8194" width="7.85546875" style="60" customWidth="1"/>
    <col min="8195" max="8195" width="5" style="60" customWidth="1"/>
    <col min="8196" max="8196" width="1.5703125" style="60" customWidth="1"/>
    <col min="8197" max="8197" width="6.85546875" style="60" customWidth="1"/>
    <col min="8198" max="8198" width="14.28515625" style="60" customWidth="1"/>
    <col min="8199" max="8199" width="1.7109375" style="60" customWidth="1"/>
    <col min="8200" max="8200" width="10.140625" style="60" customWidth="1"/>
    <col min="8201" max="8201" width="8" style="60" customWidth="1"/>
    <col min="8202" max="8202" width="2" style="60" customWidth="1"/>
    <col min="8203" max="8203" width="15.7109375" style="60" bestFit="1" customWidth="1"/>
    <col min="8204" max="8204" width="2.140625" style="60" customWidth="1"/>
    <col min="8205" max="8205" width="3.7109375" style="60" customWidth="1"/>
    <col min="8206" max="8206" width="20.140625" style="60" customWidth="1"/>
    <col min="8207" max="8207" width="14.5703125" style="60" customWidth="1"/>
    <col min="8208" max="8208" width="17.42578125" style="60" customWidth="1"/>
    <col min="8209" max="8209" width="6.5703125" style="60" customWidth="1"/>
    <col min="8210" max="8210" width="17.42578125" style="60" customWidth="1"/>
    <col min="8211" max="8211" width="6.5703125" style="60" customWidth="1"/>
    <col min="8212" max="8212" width="15.7109375" style="60" customWidth="1"/>
    <col min="8213" max="8213" width="6.42578125" style="60" customWidth="1"/>
    <col min="8214" max="8214" width="16.7109375" style="60" customWidth="1"/>
    <col min="8215" max="8215" width="7" style="60" customWidth="1"/>
    <col min="8216" max="8216" width="16" style="60" customWidth="1"/>
    <col min="8217" max="8217" width="7.28515625" style="60" customWidth="1"/>
    <col min="8218" max="8218" width="4" style="60" customWidth="1"/>
    <col min="8219" max="8448" width="9.140625" style="60"/>
    <col min="8449" max="8449" width="1" style="60" customWidth="1"/>
    <col min="8450" max="8450" width="7.85546875" style="60" customWidth="1"/>
    <col min="8451" max="8451" width="5" style="60" customWidth="1"/>
    <col min="8452" max="8452" width="1.5703125" style="60" customWidth="1"/>
    <col min="8453" max="8453" width="6.85546875" style="60" customWidth="1"/>
    <col min="8454" max="8454" width="14.28515625" style="60" customWidth="1"/>
    <col min="8455" max="8455" width="1.7109375" style="60" customWidth="1"/>
    <col min="8456" max="8456" width="10.140625" style="60" customWidth="1"/>
    <col min="8457" max="8457" width="8" style="60" customWidth="1"/>
    <col min="8458" max="8458" width="2" style="60" customWidth="1"/>
    <col min="8459" max="8459" width="15.7109375" style="60" bestFit="1" customWidth="1"/>
    <col min="8460" max="8460" width="2.140625" style="60" customWidth="1"/>
    <col min="8461" max="8461" width="3.7109375" style="60" customWidth="1"/>
    <col min="8462" max="8462" width="20.140625" style="60" customWidth="1"/>
    <col min="8463" max="8463" width="14.5703125" style="60" customWidth="1"/>
    <col min="8464" max="8464" width="17.42578125" style="60" customWidth="1"/>
    <col min="8465" max="8465" width="6.5703125" style="60" customWidth="1"/>
    <col min="8466" max="8466" width="17.42578125" style="60" customWidth="1"/>
    <col min="8467" max="8467" width="6.5703125" style="60" customWidth="1"/>
    <col min="8468" max="8468" width="15.7109375" style="60" customWidth="1"/>
    <col min="8469" max="8469" width="6.42578125" style="60" customWidth="1"/>
    <col min="8470" max="8470" width="16.7109375" style="60" customWidth="1"/>
    <col min="8471" max="8471" width="7" style="60" customWidth="1"/>
    <col min="8472" max="8472" width="16" style="60" customWidth="1"/>
    <col min="8473" max="8473" width="7.28515625" style="60" customWidth="1"/>
    <col min="8474" max="8474" width="4" style="60" customWidth="1"/>
    <col min="8475" max="8704" width="9.140625" style="60"/>
    <col min="8705" max="8705" width="1" style="60" customWidth="1"/>
    <col min="8706" max="8706" width="7.85546875" style="60" customWidth="1"/>
    <col min="8707" max="8707" width="5" style="60" customWidth="1"/>
    <col min="8708" max="8708" width="1.5703125" style="60" customWidth="1"/>
    <col min="8709" max="8709" width="6.85546875" style="60" customWidth="1"/>
    <col min="8710" max="8710" width="14.28515625" style="60" customWidth="1"/>
    <col min="8711" max="8711" width="1.7109375" style="60" customWidth="1"/>
    <col min="8712" max="8712" width="10.140625" style="60" customWidth="1"/>
    <col min="8713" max="8713" width="8" style="60" customWidth="1"/>
    <col min="8714" max="8714" width="2" style="60" customWidth="1"/>
    <col min="8715" max="8715" width="15.7109375" style="60" bestFit="1" customWidth="1"/>
    <col min="8716" max="8716" width="2.140625" style="60" customWidth="1"/>
    <col min="8717" max="8717" width="3.7109375" style="60" customWidth="1"/>
    <col min="8718" max="8718" width="20.140625" style="60" customWidth="1"/>
    <col min="8719" max="8719" width="14.5703125" style="60" customWidth="1"/>
    <col min="8720" max="8720" width="17.42578125" style="60" customWidth="1"/>
    <col min="8721" max="8721" width="6.5703125" style="60" customWidth="1"/>
    <col min="8722" max="8722" width="17.42578125" style="60" customWidth="1"/>
    <col min="8723" max="8723" width="6.5703125" style="60" customWidth="1"/>
    <col min="8724" max="8724" width="15.7109375" style="60" customWidth="1"/>
    <col min="8725" max="8725" width="6.42578125" style="60" customWidth="1"/>
    <col min="8726" max="8726" width="16.7109375" style="60" customWidth="1"/>
    <col min="8727" max="8727" width="7" style="60" customWidth="1"/>
    <col min="8728" max="8728" width="16" style="60" customWidth="1"/>
    <col min="8729" max="8729" width="7.28515625" style="60" customWidth="1"/>
    <col min="8730" max="8730" width="4" style="60" customWidth="1"/>
    <col min="8731" max="8960" width="9.140625" style="60"/>
    <col min="8961" max="8961" width="1" style="60" customWidth="1"/>
    <col min="8962" max="8962" width="7.85546875" style="60" customWidth="1"/>
    <col min="8963" max="8963" width="5" style="60" customWidth="1"/>
    <col min="8964" max="8964" width="1.5703125" style="60" customWidth="1"/>
    <col min="8965" max="8965" width="6.85546875" style="60" customWidth="1"/>
    <col min="8966" max="8966" width="14.28515625" style="60" customWidth="1"/>
    <col min="8967" max="8967" width="1.7109375" style="60" customWidth="1"/>
    <col min="8968" max="8968" width="10.140625" style="60" customWidth="1"/>
    <col min="8969" max="8969" width="8" style="60" customWidth="1"/>
    <col min="8970" max="8970" width="2" style="60" customWidth="1"/>
    <col min="8971" max="8971" width="15.7109375" style="60" bestFit="1" customWidth="1"/>
    <col min="8972" max="8972" width="2.140625" style="60" customWidth="1"/>
    <col min="8973" max="8973" width="3.7109375" style="60" customWidth="1"/>
    <col min="8974" max="8974" width="20.140625" style="60" customWidth="1"/>
    <col min="8975" max="8975" width="14.5703125" style="60" customWidth="1"/>
    <col min="8976" max="8976" width="17.42578125" style="60" customWidth="1"/>
    <col min="8977" max="8977" width="6.5703125" style="60" customWidth="1"/>
    <col min="8978" max="8978" width="17.42578125" style="60" customWidth="1"/>
    <col min="8979" max="8979" width="6.5703125" style="60" customWidth="1"/>
    <col min="8980" max="8980" width="15.7109375" style="60" customWidth="1"/>
    <col min="8981" max="8981" width="6.42578125" style="60" customWidth="1"/>
    <col min="8982" max="8982" width="16.7109375" style="60" customWidth="1"/>
    <col min="8983" max="8983" width="7" style="60" customWidth="1"/>
    <col min="8984" max="8984" width="16" style="60" customWidth="1"/>
    <col min="8985" max="8985" width="7.28515625" style="60" customWidth="1"/>
    <col min="8986" max="8986" width="4" style="60" customWidth="1"/>
    <col min="8987" max="9216" width="9.140625" style="60"/>
    <col min="9217" max="9217" width="1" style="60" customWidth="1"/>
    <col min="9218" max="9218" width="7.85546875" style="60" customWidth="1"/>
    <col min="9219" max="9219" width="5" style="60" customWidth="1"/>
    <col min="9220" max="9220" width="1.5703125" style="60" customWidth="1"/>
    <col min="9221" max="9221" width="6.85546875" style="60" customWidth="1"/>
    <col min="9222" max="9222" width="14.28515625" style="60" customWidth="1"/>
    <col min="9223" max="9223" width="1.7109375" style="60" customWidth="1"/>
    <col min="9224" max="9224" width="10.140625" style="60" customWidth="1"/>
    <col min="9225" max="9225" width="8" style="60" customWidth="1"/>
    <col min="9226" max="9226" width="2" style="60" customWidth="1"/>
    <col min="9227" max="9227" width="15.7109375" style="60" bestFit="1" customWidth="1"/>
    <col min="9228" max="9228" width="2.140625" style="60" customWidth="1"/>
    <col min="9229" max="9229" width="3.7109375" style="60" customWidth="1"/>
    <col min="9230" max="9230" width="20.140625" style="60" customWidth="1"/>
    <col min="9231" max="9231" width="14.5703125" style="60" customWidth="1"/>
    <col min="9232" max="9232" width="17.42578125" style="60" customWidth="1"/>
    <col min="9233" max="9233" width="6.5703125" style="60" customWidth="1"/>
    <col min="9234" max="9234" width="17.42578125" style="60" customWidth="1"/>
    <col min="9235" max="9235" width="6.5703125" style="60" customWidth="1"/>
    <col min="9236" max="9236" width="15.7109375" style="60" customWidth="1"/>
    <col min="9237" max="9237" width="6.42578125" style="60" customWidth="1"/>
    <col min="9238" max="9238" width="16.7109375" style="60" customWidth="1"/>
    <col min="9239" max="9239" width="7" style="60" customWidth="1"/>
    <col min="9240" max="9240" width="16" style="60" customWidth="1"/>
    <col min="9241" max="9241" width="7.28515625" style="60" customWidth="1"/>
    <col min="9242" max="9242" width="4" style="60" customWidth="1"/>
    <col min="9243" max="9472" width="9.140625" style="60"/>
    <col min="9473" max="9473" width="1" style="60" customWidth="1"/>
    <col min="9474" max="9474" width="7.85546875" style="60" customWidth="1"/>
    <col min="9475" max="9475" width="5" style="60" customWidth="1"/>
    <col min="9476" max="9476" width="1.5703125" style="60" customWidth="1"/>
    <col min="9477" max="9477" width="6.85546875" style="60" customWidth="1"/>
    <col min="9478" max="9478" width="14.28515625" style="60" customWidth="1"/>
    <col min="9479" max="9479" width="1.7109375" style="60" customWidth="1"/>
    <col min="9480" max="9480" width="10.140625" style="60" customWidth="1"/>
    <col min="9481" max="9481" width="8" style="60" customWidth="1"/>
    <col min="9482" max="9482" width="2" style="60" customWidth="1"/>
    <col min="9483" max="9483" width="15.7109375" style="60" bestFit="1" customWidth="1"/>
    <col min="9484" max="9484" width="2.140625" style="60" customWidth="1"/>
    <col min="9485" max="9485" width="3.7109375" style="60" customWidth="1"/>
    <col min="9486" max="9486" width="20.140625" style="60" customWidth="1"/>
    <col min="9487" max="9487" width="14.5703125" style="60" customWidth="1"/>
    <col min="9488" max="9488" width="17.42578125" style="60" customWidth="1"/>
    <col min="9489" max="9489" width="6.5703125" style="60" customWidth="1"/>
    <col min="9490" max="9490" width="17.42578125" style="60" customWidth="1"/>
    <col min="9491" max="9491" width="6.5703125" style="60" customWidth="1"/>
    <col min="9492" max="9492" width="15.7109375" style="60" customWidth="1"/>
    <col min="9493" max="9493" width="6.42578125" style="60" customWidth="1"/>
    <col min="9494" max="9494" width="16.7109375" style="60" customWidth="1"/>
    <col min="9495" max="9495" width="7" style="60" customWidth="1"/>
    <col min="9496" max="9496" width="16" style="60" customWidth="1"/>
    <col min="9497" max="9497" width="7.28515625" style="60" customWidth="1"/>
    <col min="9498" max="9498" width="4" style="60" customWidth="1"/>
    <col min="9499" max="9728" width="9.140625" style="60"/>
    <col min="9729" max="9729" width="1" style="60" customWidth="1"/>
    <col min="9730" max="9730" width="7.85546875" style="60" customWidth="1"/>
    <col min="9731" max="9731" width="5" style="60" customWidth="1"/>
    <col min="9732" max="9732" width="1.5703125" style="60" customWidth="1"/>
    <col min="9733" max="9733" width="6.85546875" style="60" customWidth="1"/>
    <col min="9734" max="9734" width="14.28515625" style="60" customWidth="1"/>
    <col min="9735" max="9735" width="1.7109375" style="60" customWidth="1"/>
    <col min="9736" max="9736" width="10.140625" style="60" customWidth="1"/>
    <col min="9737" max="9737" width="8" style="60" customWidth="1"/>
    <col min="9738" max="9738" width="2" style="60" customWidth="1"/>
    <col min="9739" max="9739" width="15.7109375" style="60" bestFit="1" customWidth="1"/>
    <col min="9740" max="9740" width="2.140625" style="60" customWidth="1"/>
    <col min="9741" max="9741" width="3.7109375" style="60" customWidth="1"/>
    <col min="9742" max="9742" width="20.140625" style="60" customWidth="1"/>
    <col min="9743" max="9743" width="14.5703125" style="60" customWidth="1"/>
    <col min="9744" max="9744" width="17.42578125" style="60" customWidth="1"/>
    <col min="9745" max="9745" width="6.5703125" style="60" customWidth="1"/>
    <col min="9746" max="9746" width="17.42578125" style="60" customWidth="1"/>
    <col min="9747" max="9747" width="6.5703125" style="60" customWidth="1"/>
    <col min="9748" max="9748" width="15.7109375" style="60" customWidth="1"/>
    <col min="9749" max="9749" width="6.42578125" style="60" customWidth="1"/>
    <col min="9750" max="9750" width="16.7109375" style="60" customWidth="1"/>
    <col min="9751" max="9751" width="7" style="60" customWidth="1"/>
    <col min="9752" max="9752" width="16" style="60" customWidth="1"/>
    <col min="9753" max="9753" width="7.28515625" style="60" customWidth="1"/>
    <col min="9754" max="9754" width="4" style="60" customWidth="1"/>
    <col min="9755" max="9984" width="9.140625" style="60"/>
    <col min="9985" max="9985" width="1" style="60" customWidth="1"/>
    <col min="9986" max="9986" width="7.85546875" style="60" customWidth="1"/>
    <col min="9987" max="9987" width="5" style="60" customWidth="1"/>
    <col min="9988" max="9988" width="1.5703125" style="60" customWidth="1"/>
    <col min="9989" max="9989" width="6.85546875" style="60" customWidth="1"/>
    <col min="9990" max="9990" width="14.28515625" style="60" customWidth="1"/>
    <col min="9991" max="9991" width="1.7109375" style="60" customWidth="1"/>
    <col min="9992" max="9992" width="10.140625" style="60" customWidth="1"/>
    <col min="9993" max="9993" width="8" style="60" customWidth="1"/>
    <col min="9994" max="9994" width="2" style="60" customWidth="1"/>
    <col min="9995" max="9995" width="15.7109375" style="60" bestFit="1" customWidth="1"/>
    <col min="9996" max="9996" width="2.140625" style="60" customWidth="1"/>
    <col min="9997" max="9997" width="3.7109375" style="60" customWidth="1"/>
    <col min="9998" max="9998" width="20.140625" style="60" customWidth="1"/>
    <col min="9999" max="9999" width="14.5703125" style="60" customWidth="1"/>
    <col min="10000" max="10000" width="17.42578125" style="60" customWidth="1"/>
    <col min="10001" max="10001" width="6.5703125" style="60" customWidth="1"/>
    <col min="10002" max="10002" width="17.42578125" style="60" customWidth="1"/>
    <col min="10003" max="10003" width="6.5703125" style="60" customWidth="1"/>
    <col min="10004" max="10004" width="15.7109375" style="60" customWidth="1"/>
    <col min="10005" max="10005" width="6.42578125" style="60" customWidth="1"/>
    <col min="10006" max="10006" width="16.7109375" style="60" customWidth="1"/>
    <col min="10007" max="10007" width="7" style="60" customWidth="1"/>
    <col min="10008" max="10008" width="16" style="60" customWidth="1"/>
    <col min="10009" max="10009" width="7.28515625" style="60" customWidth="1"/>
    <col min="10010" max="10010" width="4" style="60" customWidth="1"/>
    <col min="10011" max="10240" width="9.140625" style="60"/>
    <col min="10241" max="10241" width="1" style="60" customWidth="1"/>
    <col min="10242" max="10242" width="7.85546875" style="60" customWidth="1"/>
    <col min="10243" max="10243" width="5" style="60" customWidth="1"/>
    <col min="10244" max="10244" width="1.5703125" style="60" customWidth="1"/>
    <col min="10245" max="10245" width="6.85546875" style="60" customWidth="1"/>
    <col min="10246" max="10246" width="14.28515625" style="60" customWidth="1"/>
    <col min="10247" max="10247" width="1.7109375" style="60" customWidth="1"/>
    <col min="10248" max="10248" width="10.140625" style="60" customWidth="1"/>
    <col min="10249" max="10249" width="8" style="60" customWidth="1"/>
    <col min="10250" max="10250" width="2" style="60" customWidth="1"/>
    <col min="10251" max="10251" width="15.7109375" style="60" bestFit="1" customWidth="1"/>
    <col min="10252" max="10252" width="2.140625" style="60" customWidth="1"/>
    <col min="10253" max="10253" width="3.7109375" style="60" customWidth="1"/>
    <col min="10254" max="10254" width="20.140625" style="60" customWidth="1"/>
    <col min="10255" max="10255" width="14.5703125" style="60" customWidth="1"/>
    <col min="10256" max="10256" width="17.42578125" style="60" customWidth="1"/>
    <col min="10257" max="10257" width="6.5703125" style="60" customWidth="1"/>
    <col min="10258" max="10258" width="17.42578125" style="60" customWidth="1"/>
    <col min="10259" max="10259" width="6.5703125" style="60" customWidth="1"/>
    <col min="10260" max="10260" width="15.7109375" style="60" customWidth="1"/>
    <col min="10261" max="10261" width="6.42578125" style="60" customWidth="1"/>
    <col min="10262" max="10262" width="16.7109375" style="60" customWidth="1"/>
    <col min="10263" max="10263" width="7" style="60" customWidth="1"/>
    <col min="10264" max="10264" width="16" style="60" customWidth="1"/>
    <col min="10265" max="10265" width="7.28515625" style="60" customWidth="1"/>
    <col min="10266" max="10266" width="4" style="60" customWidth="1"/>
    <col min="10267" max="10496" width="9.140625" style="60"/>
    <col min="10497" max="10497" width="1" style="60" customWidth="1"/>
    <col min="10498" max="10498" width="7.85546875" style="60" customWidth="1"/>
    <col min="10499" max="10499" width="5" style="60" customWidth="1"/>
    <col min="10500" max="10500" width="1.5703125" style="60" customWidth="1"/>
    <col min="10501" max="10501" width="6.85546875" style="60" customWidth="1"/>
    <col min="10502" max="10502" width="14.28515625" style="60" customWidth="1"/>
    <col min="10503" max="10503" width="1.7109375" style="60" customWidth="1"/>
    <col min="10504" max="10504" width="10.140625" style="60" customWidth="1"/>
    <col min="10505" max="10505" width="8" style="60" customWidth="1"/>
    <col min="10506" max="10506" width="2" style="60" customWidth="1"/>
    <col min="10507" max="10507" width="15.7109375" style="60" bestFit="1" customWidth="1"/>
    <col min="10508" max="10508" width="2.140625" style="60" customWidth="1"/>
    <col min="10509" max="10509" width="3.7109375" style="60" customWidth="1"/>
    <col min="10510" max="10510" width="20.140625" style="60" customWidth="1"/>
    <col min="10511" max="10511" width="14.5703125" style="60" customWidth="1"/>
    <col min="10512" max="10512" width="17.42578125" style="60" customWidth="1"/>
    <col min="10513" max="10513" width="6.5703125" style="60" customWidth="1"/>
    <col min="10514" max="10514" width="17.42578125" style="60" customWidth="1"/>
    <col min="10515" max="10515" width="6.5703125" style="60" customWidth="1"/>
    <col min="10516" max="10516" width="15.7109375" style="60" customWidth="1"/>
    <col min="10517" max="10517" width="6.42578125" style="60" customWidth="1"/>
    <col min="10518" max="10518" width="16.7109375" style="60" customWidth="1"/>
    <col min="10519" max="10519" width="7" style="60" customWidth="1"/>
    <col min="10520" max="10520" width="16" style="60" customWidth="1"/>
    <col min="10521" max="10521" width="7.28515625" style="60" customWidth="1"/>
    <col min="10522" max="10522" width="4" style="60" customWidth="1"/>
    <col min="10523" max="10752" width="9.140625" style="60"/>
    <col min="10753" max="10753" width="1" style="60" customWidth="1"/>
    <col min="10754" max="10754" width="7.85546875" style="60" customWidth="1"/>
    <col min="10755" max="10755" width="5" style="60" customWidth="1"/>
    <col min="10756" max="10756" width="1.5703125" style="60" customWidth="1"/>
    <col min="10757" max="10757" width="6.85546875" style="60" customWidth="1"/>
    <col min="10758" max="10758" width="14.28515625" style="60" customWidth="1"/>
    <col min="10759" max="10759" width="1.7109375" style="60" customWidth="1"/>
    <col min="10760" max="10760" width="10.140625" style="60" customWidth="1"/>
    <col min="10761" max="10761" width="8" style="60" customWidth="1"/>
    <col min="10762" max="10762" width="2" style="60" customWidth="1"/>
    <col min="10763" max="10763" width="15.7109375" style="60" bestFit="1" customWidth="1"/>
    <col min="10764" max="10764" width="2.140625" style="60" customWidth="1"/>
    <col min="10765" max="10765" width="3.7109375" style="60" customWidth="1"/>
    <col min="10766" max="10766" width="20.140625" style="60" customWidth="1"/>
    <col min="10767" max="10767" width="14.5703125" style="60" customWidth="1"/>
    <col min="10768" max="10768" width="17.42578125" style="60" customWidth="1"/>
    <col min="10769" max="10769" width="6.5703125" style="60" customWidth="1"/>
    <col min="10770" max="10770" width="17.42578125" style="60" customWidth="1"/>
    <col min="10771" max="10771" width="6.5703125" style="60" customWidth="1"/>
    <col min="10772" max="10772" width="15.7109375" style="60" customWidth="1"/>
    <col min="10773" max="10773" width="6.42578125" style="60" customWidth="1"/>
    <col min="10774" max="10774" width="16.7109375" style="60" customWidth="1"/>
    <col min="10775" max="10775" width="7" style="60" customWidth="1"/>
    <col min="10776" max="10776" width="16" style="60" customWidth="1"/>
    <col min="10777" max="10777" width="7.28515625" style="60" customWidth="1"/>
    <col min="10778" max="10778" width="4" style="60" customWidth="1"/>
    <col min="10779" max="11008" width="9.140625" style="60"/>
    <col min="11009" max="11009" width="1" style="60" customWidth="1"/>
    <col min="11010" max="11010" width="7.85546875" style="60" customWidth="1"/>
    <col min="11011" max="11011" width="5" style="60" customWidth="1"/>
    <col min="11012" max="11012" width="1.5703125" style="60" customWidth="1"/>
    <col min="11013" max="11013" width="6.85546875" style="60" customWidth="1"/>
    <col min="11014" max="11014" width="14.28515625" style="60" customWidth="1"/>
    <col min="11015" max="11015" width="1.7109375" style="60" customWidth="1"/>
    <col min="11016" max="11016" width="10.140625" style="60" customWidth="1"/>
    <col min="11017" max="11017" width="8" style="60" customWidth="1"/>
    <col min="11018" max="11018" width="2" style="60" customWidth="1"/>
    <col min="11019" max="11019" width="15.7109375" style="60" bestFit="1" customWidth="1"/>
    <col min="11020" max="11020" width="2.140625" style="60" customWidth="1"/>
    <col min="11021" max="11021" width="3.7109375" style="60" customWidth="1"/>
    <col min="11022" max="11022" width="20.140625" style="60" customWidth="1"/>
    <col min="11023" max="11023" width="14.5703125" style="60" customWidth="1"/>
    <col min="11024" max="11024" width="17.42578125" style="60" customWidth="1"/>
    <col min="11025" max="11025" width="6.5703125" style="60" customWidth="1"/>
    <col min="11026" max="11026" width="17.42578125" style="60" customWidth="1"/>
    <col min="11027" max="11027" width="6.5703125" style="60" customWidth="1"/>
    <col min="11028" max="11028" width="15.7109375" style="60" customWidth="1"/>
    <col min="11029" max="11029" width="6.42578125" style="60" customWidth="1"/>
    <col min="11030" max="11030" width="16.7109375" style="60" customWidth="1"/>
    <col min="11031" max="11031" width="7" style="60" customWidth="1"/>
    <col min="11032" max="11032" width="16" style="60" customWidth="1"/>
    <col min="11033" max="11033" width="7.28515625" style="60" customWidth="1"/>
    <col min="11034" max="11034" width="4" style="60" customWidth="1"/>
    <col min="11035" max="11264" width="9.140625" style="60"/>
    <col min="11265" max="11265" width="1" style="60" customWidth="1"/>
    <col min="11266" max="11266" width="7.85546875" style="60" customWidth="1"/>
    <col min="11267" max="11267" width="5" style="60" customWidth="1"/>
    <col min="11268" max="11268" width="1.5703125" style="60" customWidth="1"/>
    <col min="11269" max="11269" width="6.85546875" style="60" customWidth="1"/>
    <col min="11270" max="11270" width="14.28515625" style="60" customWidth="1"/>
    <col min="11271" max="11271" width="1.7109375" style="60" customWidth="1"/>
    <col min="11272" max="11272" width="10.140625" style="60" customWidth="1"/>
    <col min="11273" max="11273" width="8" style="60" customWidth="1"/>
    <col min="11274" max="11274" width="2" style="60" customWidth="1"/>
    <col min="11275" max="11275" width="15.7109375" style="60" bestFit="1" customWidth="1"/>
    <col min="11276" max="11276" width="2.140625" style="60" customWidth="1"/>
    <col min="11277" max="11277" width="3.7109375" style="60" customWidth="1"/>
    <col min="11278" max="11278" width="20.140625" style="60" customWidth="1"/>
    <col min="11279" max="11279" width="14.5703125" style="60" customWidth="1"/>
    <col min="11280" max="11280" width="17.42578125" style="60" customWidth="1"/>
    <col min="11281" max="11281" width="6.5703125" style="60" customWidth="1"/>
    <col min="11282" max="11282" width="17.42578125" style="60" customWidth="1"/>
    <col min="11283" max="11283" width="6.5703125" style="60" customWidth="1"/>
    <col min="11284" max="11284" width="15.7109375" style="60" customWidth="1"/>
    <col min="11285" max="11285" width="6.42578125" style="60" customWidth="1"/>
    <col min="11286" max="11286" width="16.7109375" style="60" customWidth="1"/>
    <col min="11287" max="11287" width="7" style="60" customWidth="1"/>
    <col min="11288" max="11288" width="16" style="60" customWidth="1"/>
    <col min="11289" max="11289" width="7.28515625" style="60" customWidth="1"/>
    <col min="11290" max="11290" width="4" style="60" customWidth="1"/>
    <col min="11291" max="11520" width="9.140625" style="60"/>
    <col min="11521" max="11521" width="1" style="60" customWidth="1"/>
    <col min="11522" max="11522" width="7.85546875" style="60" customWidth="1"/>
    <col min="11523" max="11523" width="5" style="60" customWidth="1"/>
    <col min="11524" max="11524" width="1.5703125" style="60" customWidth="1"/>
    <col min="11525" max="11525" width="6.85546875" style="60" customWidth="1"/>
    <col min="11526" max="11526" width="14.28515625" style="60" customWidth="1"/>
    <col min="11527" max="11527" width="1.7109375" style="60" customWidth="1"/>
    <col min="11528" max="11528" width="10.140625" style="60" customWidth="1"/>
    <col min="11529" max="11529" width="8" style="60" customWidth="1"/>
    <col min="11530" max="11530" width="2" style="60" customWidth="1"/>
    <col min="11531" max="11531" width="15.7109375" style="60" bestFit="1" customWidth="1"/>
    <col min="11532" max="11532" width="2.140625" style="60" customWidth="1"/>
    <col min="11533" max="11533" width="3.7109375" style="60" customWidth="1"/>
    <col min="11534" max="11534" width="20.140625" style="60" customWidth="1"/>
    <col min="11535" max="11535" width="14.5703125" style="60" customWidth="1"/>
    <col min="11536" max="11536" width="17.42578125" style="60" customWidth="1"/>
    <col min="11537" max="11537" width="6.5703125" style="60" customWidth="1"/>
    <col min="11538" max="11538" width="17.42578125" style="60" customWidth="1"/>
    <col min="11539" max="11539" width="6.5703125" style="60" customWidth="1"/>
    <col min="11540" max="11540" width="15.7109375" style="60" customWidth="1"/>
    <col min="11541" max="11541" width="6.42578125" style="60" customWidth="1"/>
    <col min="11542" max="11542" width="16.7109375" style="60" customWidth="1"/>
    <col min="11543" max="11543" width="7" style="60" customWidth="1"/>
    <col min="11544" max="11544" width="16" style="60" customWidth="1"/>
    <col min="11545" max="11545" width="7.28515625" style="60" customWidth="1"/>
    <col min="11546" max="11546" width="4" style="60" customWidth="1"/>
    <col min="11547" max="11776" width="9.140625" style="60"/>
    <col min="11777" max="11777" width="1" style="60" customWidth="1"/>
    <col min="11778" max="11778" width="7.85546875" style="60" customWidth="1"/>
    <col min="11779" max="11779" width="5" style="60" customWidth="1"/>
    <col min="11780" max="11780" width="1.5703125" style="60" customWidth="1"/>
    <col min="11781" max="11781" width="6.85546875" style="60" customWidth="1"/>
    <col min="11782" max="11782" width="14.28515625" style="60" customWidth="1"/>
    <col min="11783" max="11783" width="1.7109375" style="60" customWidth="1"/>
    <col min="11784" max="11784" width="10.140625" style="60" customWidth="1"/>
    <col min="11785" max="11785" width="8" style="60" customWidth="1"/>
    <col min="11786" max="11786" width="2" style="60" customWidth="1"/>
    <col min="11787" max="11787" width="15.7109375" style="60" bestFit="1" customWidth="1"/>
    <col min="11788" max="11788" width="2.140625" style="60" customWidth="1"/>
    <col min="11789" max="11789" width="3.7109375" style="60" customWidth="1"/>
    <col min="11790" max="11790" width="20.140625" style="60" customWidth="1"/>
    <col min="11791" max="11791" width="14.5703125" style="60" customWidth="1"/>
    <col min="11792" max="11792" width="17.42578125" style="60" customWidth="1"/>
    <col min="11793" max="11793" width="6.5703125" style="60" customWidth="1"/>
    <col min="11794" max="11794" width="17.42578125" style="60" customWidth="1"/>
    <col min="11795" max="11795" width="6.5703125" style="60" customWidth="1"/>
    <col min="11796" max="11796" width="15.7109375" style="60" customWidth="1"/>
    <col min="11797" max="11797" width="6.42578125" style="60" customWidth="1"/>
    <col min="11798" max="11798" width="16.7109375" style="60" customWidth="1"/>
    <col min="11799" max="11799" width="7" style="60" customWidth="1"/>
    <col min="11800" max="11800" width="16" style="60" customWidth="1"/>
    <col min="11801" max="11801" width="7.28515625" style="60" customWidth="1"/>
    <col min="11802" max="11802" width="4" style="60" customWidth="1"/>
    <col min="11803" max="12032" width="9.140625" style="60"/>
    <col min="12033" max="12033" width="1" style="60" customWidth="1"/>
    <col min="12034" max="12034" width="7.85546875" style="60" customWidth="1"/>
    <col min="12035" max="12035" width="5" style="60" customWidth="1"/>
    <col min="12036" max="12036" width="1.5703125" style="60" customWidth="1"/>
    <col min="12037" max="12037" width="6.85546875" style="60" customWidth="1"/>
    <col min="12038" max="12038" width="14.28515625" style="60" customWidth="1"/>
    <col min="12039" max="12039" width="1.7109375" style="60" customWidth="1"/>
    <col min="12040" max="12040" width="10.140625" style="60" customWidth="1"/>
    <col min="12041" max="12041" width="8" style="60" customWidth="1"/>
    <col min="12042" max="12042" width="2" style="60" customWidth="1"/>
    <col min="12043" max="12043" width="15.7109375" style="60" bestFit="1" customWidth="1"/>
    <col min="12044" max="12044" width="2.140625" style="60" customWidth="1"/>
    <col min="12045" max="12045" width="3.7109375" style="60" customWidth="1"/>
    <col min="12046" max="12046" width="20.140625" style="60" customWidth="1"/>
    <col min="12047" max="12047" width="14.5703125" style="60" customWidth="1"/>
    <col min="12048" max="12048" width="17.42578125" style="60" customWidth="1"/>
    <col min="12049" max="12049" width="6.5703125" style="60" customWidth="1"/>
    <col min="12050" max="12050" width="17.42578125" style="60" customWidth="1"/>
    <col min="12051" max="12051" width="6.5703125" style="60" customWidth="1"/>
    <col min="12052" max="12052" width="15.7109375" style="60" customWidth="1"/>
    <col min="12053" max="12053" width="6.42578125" style="60" customWidth="1"/>
    <col min="12054" max="12054" width="16.7109375" style="60" customWidth="1"/>
    <col min="12055" max="12055" width="7" style="60" customWidth="1"/>
    <col min="12056" max="12056" width="16" style="60" customWidth="1"/>
    <col min="12057" max="12057" width="7.28515625" style="60" customWidth="1"/>
    <col min="12058" max="12058" width="4" style="60" customWidth="1"/>
    <col min="12059" max="12288" width="9.140625" style="60"/>
    <col min="12289" max="12289" width="1" style="60" customWidth="1"/>
    <col min="12290" max="12290" width="7.85546875" style="60" customWidth="1"/>
    <col min="12291" max="12291" width="5" style="60" customWidth="1"/>
    <col min="12292" max="12292" width="1.5703125" style="60" customWidth="1"/>
    <col min="12293" max="12293" width="6.85546875" style="60" customWidth="1"/>
    <col min="12294" max="12294" width="14.28515625" style="60" customWidth="1"/>
    <col min="12295" max="12295" width="1.7109375" style="60" customWidth="1"/>
    <col min="12296" max="12296" width="10.140625" style="60" customWidth="1"/>
    <col min="12297" max="12297" width="8" style="60" customWidth="1"/>
    <col min="12298" max="12298" width="2" style="60" customWidth="1"/>
    <col min="12299" max="12299" width="15.7109375" style="60" bestFit="1" customWidth="1"/>
    <col min="12300" max="12300" width="2.140625" style="60" customWidth="1"/>
    <col min="12301" max="12301" width="3.7109375" style="60" customWidth="1"/>
    <col min="12302" max="12302" width="20.140625" style="60" customWidth="1"/>
    <col min="12303" max="12303" width="14.5703125" style="60" customWidth="1"/>
    <col min="12304" max="12304" width="17.42578125" style="60" customWidth="1"/>
    <col min="12305" max="12305" width="6.5703125" style="60" customWidth="1"/>
    <col min="12306" max="12306" width="17.42578125" style="60" customWidth="1"/>
    <col min="12307" max="12307" width="6.5703125" style="60" customWidth="1"/>
    <col min="12308" max="12308" width="15.7109375" style="60" customWidth="1"/>
    <col min="12309" max="12309" width="6.42578125" style="60" customWidth="1"/>
    <col min="12310" max="12310" width="16.7109375" style="60" customWidth="1"/>
    <col min="12311" max="12311" width="7" style="60" customWidth="1"/>
    <col min="12312" max="12312" width="16" style="60" customWidth="1"/>
    <col min="12313" max="12313" width="7.28515625" style="60" customWidth="1"/>
    <col min="12314" max="12314" width="4" style="60" customWidth="1"/>
    <col min="12315" max="12544" width="9.140625" style="60"/>
    <col min="12545" max="12545" width="1" style="60" customWidth="1"/>
    <col min="12546" max="12546" width="7.85546875" style="60" customWidth="1"/>
    <col min="12547" max="12547" width="5" style="60" customWidth="1"/>
    <col min="12548" max="12548" width="1.5703125" style="60" customWidth="1"/>
    <col min="12549" max="12549" width="6.85546875" style="60" customWidth="1"/>
    <col min="12550" max="12550" width="14.28515625" style="60" customWidth="1"/>
    <col min="12551" max="12551" width="1.7109375" style="60" customWidth="1"/>
    <col min="12552" max="12552" width="10.140625" style="60" customWidth="1"/>
    <col min="12553" max="12553" width="8" style="60" customWidth="1"/>
    <col min="12554" max="12554" width="2" style="60" customWidth="1"/>
    <col min="12555" max="12555" width="15.7109375" style="60" bestFit="1" customWidth="1"/>
    <col min="12556" max="12556" width="2.140625" style="60" customWidth="1"/>
    <col min="12557" max="12557" width="3.7109375" style="60" customWidth="1"/>
    <col min="12558" max="12558" width="20.140625" style="60" customWidth="1"/>
    <col min="12559" max="12559" width="14.5703125" style="60" customWidth="1"/>
    <col min="12560" max="12560" width="17.42578125" style="60" customWidth="1"/>
    <col min="12561" max="12561" width="6.5703125" style="60" customWidth="1"/>
    <col min="12562" max="12562" width="17.42578125" style="60" customWidth="1"/>
    <col min="12563" max="12563" width="6.5703125" style="60" customWidth="1"/>
    <col min="12564" max="12564" width="15.7109375" style="60" customWidth="1"/>
    <col min="12565" max="12565" width="6.42578125" style="60" customWidth="1"/>
    <col min="12566" max="12566" width="16.7109375" style="60" customWidth="1"/>
    <col min="12567" max="12567" width="7" style="60" customWidth="1"/>
    <col min="12568" max="12568" width="16" style="60" customWidth="1"/>
    <col min="12569" max="12569" width="7.28515625" style="60" customWidth="1"/>
    <col min="12570" max="12570" width="4" style="60" customWidth="1"/>
    <col min="12571" max="12800" width="9.140625" style="60"/>
    <col min="12801" max="12801" width="1" style="60" customWidth="1"/>
    <col min="12802" max="12802" width="7.85546875" style="60" customWidth="1"/>
    <col min="12803" max="12803" width="5" style="60" customWidth="1"/>
    <col min="12804" max="12804" width="1.5703125" style="60" customWidth="1"/>
    <col min="12805" max="12805" width="6.85546875" style="60" customWidth="1"/>
    <col min="12806" max="12806" width="14.28515625" style="60" customWidth="1"/>
    <col min="12807" max="12807" width="1.7109375" style="60" customWidth="1"/>
    <col min="12808" max="12808" width="10.140625" style="60" customWidth="1"/>
    <col min="12809" max="12809" width="8" style="60" customWidth="1"/>
    <col min="12810" max="12810" width="2" style="60" customWidth="1"/>
    <col min="12811" max="12811" width="15.7109375" style="60" bestFit="1" customWidth="1"/>
    <col min="12812" max="12812" width="2.140625" style="60" customWidth="1"/>
    <col min="12813" max="12813" width="3.7109375" style="60" customWidth="1"/>
    <col min="12814" max="12814" width="20.140625" style="60" customWidth="1"/>
    <col min="12815" max="12815" width="14.5703125" style="60" customWidth="1"/>
    <col min="12816" max="12816" width="17.42578125" style="60" customWidth="1"/>
    <col min="12817" max="12817" width="6.5703125" style="60" customWidth="1"/>
    <col min="12818" max="12818" width="17.42578125" style="60" customWidth="1"/>
    <col min="12819" max="12819" width="6.5703125" style="60" customWidth="1"/>
    <col min="12820" max="12820" width="15.7109375" style="60" customWidth="1"/>
    <col min="12821" max="12821" width="6.42578125" style="60" customWidth="1"/>
    <col min="12822" max="12822" width="16.7109375" style="60" customWidth="1"/>
    <col min="12823" max="12823" width="7" style="60" customWidth="1"/>
    <col min="12824" max="12824" width="16" style="60" customWidth="1"/>
    <col min="12825" max="12825" width="7.28515625" style="60" customWidth="1"/>
    <col min="12826" max="12826" width="4" style="60" customWidth="1"/>
    <col min="12827" max="13056" width="9.140625" style="60"/>
    <col min="13057" max="13057" width="1" style="60" customWidth="1"/>
    <col min="13058" max="13058" width="7.85546875" style="60" customWidth="1"/>
    <col min="13059" max="13059" width="5" style="60" customWidth="1"/>
    <col min="13060" max="13060" width="1.5703125" style="60" customWidth="1"/>
    <col min="13061" max="13061" width="6.85546875" style="60" customWidth="1"/>
    <col min="13062" max="13062" width="14.28515625" style="60" customWidth="1"/>
    <col min="13063" max="13063" width="1.7109375" style="60" customWidth="1"/>
    <col min="13064" max="13064" width="10.140625" style="60" customWidth="1"/>
    <col min="13065" max="13065" width="8" style="60" customWidth="1"/>
    <col min="13066" max="13066" width="2" style="60" customWidth="1"/>
    <col min="13067" max="13067" width="15.7109375" style="60" bestFit="1" customWidth="1"/>
    <col min="13068" max="13068" width="2.140625" style="60" customWidth="1"/>
    <col min="13069" max="13069" width="3.7109375" style="60" customWidth="1"/>
    <col min="13070" max="13070" width="20.140625" style="60" customWidth="1"/>
    <col min="13071" max="13071" width="14.5703125" style="60" customWidth="1"/>
    <col min="13072" max="13072" width="17.42578125" style="60" customWidth="1"/>
    <col min="13073" max="13073" width="6.5703125" style="60" customWidth="1"/>
    <col min="13074" max="13074" width="17.42578125" style="60" customWidth="1"/>
    <col min="13075" max="13075" width="6.5703125" style="60" customWidth="1"/>
    <col min="13076" max="13076" width="15.7109375" style="60" customWidth="1"/>
    <col min="13077" max="13077" width="6.42578125" style="60" customWidth="1"/>
    <col min="13078" max="13078" width="16.7109375" style="60" customWidth="1"/>
    <col min="13079" max="13079" width="7" style="60" customWidth="1"/>
    <col min="13080" max="13080" width="16" style="60" customWidth="1"/>
    <col min="13081" max="13081" width="7.28515625" style="60" customWidth="1"/>
    <col min="13082" max="13082" width="4" style="60" customWidth="1"/>
    <col min="13083" max="13312" width="9.140625" style="60"/>
    <col min="13313" max="13313" width="1" style="60" customWidth="1"/>
    <col min="13314" max="13314" width="7.85546875" style="60" customWidth="1"/>
    <col min="13315" max="13315" width="5" style="60" customWidth="1"/>
    <col min="13316" max="13316" width="1.5703125" style="60" customWidth="1"/>
    <col min="13317" max="13317" width="6.85546875" style="60" customWidth="1"/>
    <col min="13318" max="13318" width="14.28515625" style="60" customWidth="1"/>
    <col min="13319" max="13319" width="1.7109375" style="60" customWidth="1"/>
    <col min="13320" max="13320" width="10.140625" style="60" customWidth="1"/>
    <col min="13321" max="13321" width="8" style="60" customWidth="1"/>
    <col min="13322" max="13322" width="2" style="60" customWidth="1"/>
    <col min="13323" max="13323" width="15.7109375" style="60" bestFit="1" customWidth="1"/>
    <col min="13324" max="13324" width="2.140625" style="60" customWidth="1"/>
    <col min="13325" max="13325" width="3.7109375" style="60" customWidth="1"/>
    <col min="13326" max="13326" width="20.140625" style="60" customWidth="1"/>
    <col min="13327" max="13327" width="14.5703125" style="60" customWidth="1"/>
    <col min="13328" max="13328" width="17.42578125" style="60" customWidth="1"/>
    <col min="13329" max="13329" width="6.5703125" style="60" customWidth="1"/>
    <col min="13330" max="13330" width="17.42578125" style="60" customWidth="1"/>
    <col min="13331" max="13331" width="6.5703125" style="60" customWidth="1"/>
    <col min="13332" max="13332" width="15.7109375" style="60" customWidth="1"/>
    <col min="13333" max="13333" width="6.42578125" style="60" customWidth="1"/>
    <col min="13334" max="13334" width="16.7109375" style="60" customWidth="1"/>
    <col min="13335" max="13335" width="7" style="60" customWidth="1"/>
    <col min="13336" max="13336" width="16" style="60" customWidth="1"/>
    <col min="13337" max="13337" width="7.28515625" style="60" customWidth="1"/>
    <col min="13338" max="13338" width="4" style="60" customWidth="1"/>
    <col min="13339" max="13568" width="9.140625" style="60"/>
    <col min="13569" max="13569" width="1" style="60" customWidth="1"/>
    <col min="13570" max="13570" width="7.85546875" style="60" customWidth="1"/>
    <col min="13571" max="13571" width="5" style="60" customWidth="1"/>
    <col min="13572" max="13572" width="1.5703125" style="60" customWidth="1"/>
    <col min="13573" max="13573" width="6.85546875" style="60" customWidth="1"/>
    <col min="13574" max="13574" width="14.28515625" style="60" customWidth="1"/>
    <col min="13575" max="13575" width="1.7109375" style="60" customWidth="1"/>
    <col min="13576" max="13576" width="10.140625" style="60" customWidth="1"/>
    <col min="13577" max="13577" width="8" style="60" customWidth="1"/>
    <col min="13578" max="13578" width="2" style="60" customWidth="1"/>
    <col min="13579" max="13579" width="15.7109375" style="60" bestFit="1" customWidth="1"/>
    <col min="13580" max="13580" width="2.140625" style="60" customWidth="1"/>
    <col min="13581" max="13581" width="3.7109375" style="60" customWidth="1"/>
    <col min="13582" max="13582" width="20.140625" style="60" customWidth="1"/>
    <col min="13583" max="13583" width="14.5703125" style="60" customWidth="1"/>
    <col min="13584" max="13584" width="17.42578125" style="60" customWidth="1"/>
    <col min="13585" max="13585" width="6.5703125" style="60" customWidth="1"/>
    <col min="13586" max="13586" width="17.42578125" style="60" customWidth="1"/>
    <col min="13587" max="13587" width="6.5703125" style="60" customWidth="1"/>
    <col min="13588" max="13588" width="15.7109375" style="60" customWidth="1"/>
    <col min="13589" max="13589" width="6.42578125" style="60" customWidth="1"/>
    <col min="13590" max="13590" width="16.7109375" style="60" customWidth="1"/>
    <col min="13591" max="13591" width="7" style="60" customWidth="1"/>
    <col min="13592" max="13592" width="16" style="60" customWidth="1"/>
    <col min="13593" max="13593" width="7.28515625" style="60" customWidth="1"/>
    <col min="13594" max="13594" width="4" style="60" customWidth="1"/>
    <col min="13595" max="13824" width="9.140625" style="60"/>
    <col min="13825" max="13825" width="1" style="60" customWidth="1"/>
    <col min="13826" max="13826" width="7.85546875" style="60" customWidth="1"/>
    <col min="13827" max="13827" width="5" style="60" customWidth="1"/>
    <col min="13828" max="13828" width="1.5703125" style="60" customWidth="1"/>
    <col min="13829" max="13829" width="6.85546875" style="60" customWidth="1"/>
    <col min="13830" max="13830" width="14.28515625" style="60" customWidth="1"/>
    <col min="13831" max="13831" width="1.7109375" style="60" customWidth="1"/>
    <col min="13832" max="13832" width="10.140625" style="60" customWidth="1"/>
    <col min="13833" max="13833" width="8" style="60" customWidth="1"/>
    <col min="13834" max="13834" width="2" style="60" customWidth="1"/>
    <col min="13835" max="13835" width="15.7109375" style="60" bestFit="1" customWidth="1"/>
    <col min="13836" max="13836" width="2.140625" style="60" customWidth="1"/>
    <col min="13837" max="13837" width="3.7109375" style="60" customWidth="1"/>
    <col min="13838" max="13838" width="20.140625" style="60" customWidth="1"/>
    <col min="13839" max="13839" width="14.5703125" style="60" customWidth="1"/>
    <col min="13840" max="13840" width="17.42578125" style="60" customWidth="1"/>
    <col min="13841" max="13841" width="6.5703125" style="60" customWidth="1"/>
    <col min="13842" max="13842" width="17.42578125" style="60" customWidth="1"/>
    <col min="13843" max="13843" width="6.5703125" style="60" customWidth="1"/>
    <col min="13844" max="13844" width="15.7109375" style="60" customWidth="1"/>
    <col min="13845" max="13845" width="6.42578125" style="60" customWidth="1"/>
    <col min="13846" max="13846" width="16.7109375" style="60" customWidth="1"/>
    <col min="13847" max="13847" width="7" style="60" customWidth="1"/>
    <col min="13848" max="13848" width="16" style="60" customWidth="1"/>
    <col min="13849" max="13849" width="7.28515625" style="60" customWidth="1"/>
    <col min="13850" max="13850" width="4" style="60" customWidth="1"/>
    <col min="13851" max="14080" width="9.140625" style="60"/>
    <col min="14081" max="14081" width="1" style="60" customWidth="1"/>
    <col min="14082" max="14082" width="7.85546875" style="60" customWidth="1"/>
    <col min="14083" max="14083" width="5" style="60" customWidth="1"/>
    <col min="14084" max="14084" width="1.5703125" style="60" customWidth="1"/>
    <col min="14085" max="14085" width="6.85546875" style="60" customWidth="1"/>
    <col min="14086" max="14086" width="14.28515625" style="60" customWidth="1"/>
    <col min="14087" max="14087" width="1.7109375" style="60" customWidth="1"/>
    <col min="14088" max="14088" width="10.140625" style="60" customWidth="1"/>
    <col min="14089" max="14089" width="8" style="60" customWidth="1"/>
    <col min="14090" max="14090" width="2" style="60" customWidth="1"/>
    <col min="14091" max="14091" width="15.7109375" style="60" bestFit="1" customWidth="1"/>
    <col min="14092" max="14092" width="2.140625" style="60" customWidth="1"/>
    <col min="14093" max="14093" width="3.7109375" style="60" customWidth="1"/>
    <col min="14094" max="14094" width="20.140625" style="60" customWidth="1"/>
    <col min="14095" max="14095" width="14.5703125" style="60" customWidth="1"/>
    <col min="14096" max="14096" width="17.42578125" style="60" customWidth="1"/>
    <col min="14097" max="14097" width="6.5703125" style="60" customWidth="1"/>
    <col min="14098" max="14098" width="17.42578125" style="60" customWidth="1"/>
    <col min="14099" max="14099" width="6.5703125" style="60" customWidth="1"/>
    <col min="14100" max="14100" width="15.7109375" style="60" customWidth="1"/>
    <col min="14101" max="14101" width="6.42578125" style="60" customWidth="1"/>
    <col min="14102" max="14102" width="16.7109375" style="60" customWidth="1"/>
    <col min="14103" max="14103" width="7" style="60" customWidth="1"/>
    <col min="14104" max="14104" width="16" style="60" customWidth="1"/>
    <col min="14105" max="14105" width="7.28515625" style="60" customWidth="1"/>
    <col min="14106" max="14106" width="4" style="60" customWidth="1"/>
    <col min="14107" max="14336" width="9.140625" style="60"/>
    <col min="14337" max="14337" width="1" style="60" customWidth="1"/>
    <col min="14338" max="14338" width="7.85546875" style="60" customWidth="1"/>
    <col min="14339" max="14339" width="5" style="60" customWidth="1"/>
    <col min="14340" max="14340" width="1.5703125" style="60" customWidth="1"/>
    <col min="14341" max="14341" width="6.85546875" style="60" customWidth="1"/>
    <col min="14342" max="14342" width="14.28515625" style="60" customWidth="1"/>
    <col min="14343" max="14343" width="1.7109375" style="60" customWidth="1"/>
    <col min="14344" max="14344" width="10.140625" style="60" customWidth="1"/>
    <col min="14345" max="14345" width="8" style="60" customWidth="1"/>
    <col min="14346" max="14346" width="2" style="60" customWidth="1"/>
    <col min="14347" max="14347" width="15.7109375" style="60" bestFit="1" customWidth="1"/>
    <col min="14348" max="14348" width="2.140625" style="60" customWidth="1"/>
    <col min="14349" max="14349" width="3.7109375" style="60" customWidth="1"/>
    <col min="14350" max="14350" width="20.140625" style="60" customWidth="1"/>
    <col min="14351" max="14351" width="14.5703125" style="60" customWidth="1"/>
    <col min="14352" max="14352" width="17.42578125" style="60" customWidth="1"/>
    <col min="14353" max="14353" width="6.5703125" style="60" customWidth="1"/>
    <col min="14354" max="14354" width="17.42578125" style="60" customWidth="1"/>
    <col min="14355" max="14355" width="6.5703125" style="60" customWidth="1"/>
    <col min="14356" max="14356" width="15.7109375" style="60" customWidth="1"/>
    <col min="14357" max="14357" width="6.42578125" style="60" customWidth="1"/>
    <col min="14358" max="14358" width="16.7109375" style="60" customWidth="1"/>
    <col min="14359" max="14359" width="7" style="60" customWidth="1"/>
    <col min="14360" max="14360" width="16" style="60" customWidth="1"/>
    <col min="14361" max="14361" width="7.28515625" style="60" customWidth="1"/>
    <col min="14362" max="14362" width="4" style="60" customWidth="1"/>
    <col min="14363" max="14592" width="9.140625" style="60"/>
    <col min="14593" max="14593" width="1" style="60" customWidth="1"/>
    <col min="14594" max="14594" width="7.85546875" style="60" customWidth="1"/>
    <col min="14595" max="14595" width="5" style="60" customWidth="1"/>
    <col min="14596" max="14596" width="1.5703125" style="60" customWidth="1"/>
    <col min="14597" max="14597" width="6.85546875" style="60" customWidth="1"/>
    <col min="14598" max="14598" width="14.28515625" style="60" customWidth="1"/>
    <col min="14599" max="14599" width="1.7109375" style="60" customWidth="1"/>
    <col min="14600" max="14600" width="10.140625" style="60" customWidth="1"/>
    <col min="14601" max="14601" width="8" style="60" customWidth="1"/>
    <col min="14602" max="14602" width="2" style="60" customWidth="1"/>
    <col min="14603" max="14603" width="15.7109375" style="60" bestFit="1" customWidth="1"/>
    <col min="14604" max="14604" width="2.140625" style="60" customWidth="1"/>
    <col min="14605" max="14605" width="3.7109375" style="60" customWidth="1"/>
    <col min="14606" max="14606" width="20.140625" style="60" customWidth="1"/>
    <col min="14607" max="14607" width="14.5703125" style="60" customWidth="1"/>
    <col min="14608" max="14608" width="17.42578125" style="60" customWidth="1"/>
    <col min="14609" max="14609" width="6.5703125" style="60" customWidth="1"/>
    <col min="14610" max="14610" width="17.42578125" style="60" customWidth="1"/>
    <col min="14611" max="14611" width="6.5703125" style="60" customWidth="1"/>
    <col min="14612" max="14612" width="15.7109375" style="60" customWidth="1"/>
    <col min="14613" max="14613" width="6.42578125" style="60" customWidth="1"/>
    <col min="14614" max="14614" width="16.7109375" style="60" customWidth="1"/>
    <col min="14615" max="14615" width="7" style="60" customWidth="1"/>
    <col min="14616" max="14616" width="16" style="60" customWidth="1"/>
    <col min="14617" max="14617" width="7.28515625" style="60" customWidth="1"/>
    <col min="14618" max="14618" width="4" style="60" customWidth="1"/>
    <col min="14619" max="14848" width="9.140625" style="60"/>
    <col min="14849" max="14849" width="1" style="60" customWidth="1"/>
    <col min="14850" max="14850" width="7.85546875" style="60" customWidth="1"/>
    <col min="14851" max="14851" width="5" style="60" customWidth="1"/>
    <col min="14852" max="14852" width="1.5703125" style="60" customWidth="1"/>
    <col min="14853" max="14853" width="6.85546875" style="60" customWidth="1"/>
    <col min="14854" max="14854" width="14.28515625" style="60" customWidth="1"/>
    <col min="14855" max="14855" width="1.7109375" style="60" customWidth="1"/>
    <col min="14856" max="14856" width="10.140625" style="60" customWidth="1"/>
    <col min="14857" max="14857" width="8" style="60" customWidth="1"/>
    <col min="14858" max="14858" width="2" style="60" customWidth="1"/>
    <col min="14859" max="14859" width="15.7109375" style="60" bestFit="1" customWidth="1"/>
    <col min="14860" max="14860" width="2.140625" style="60" customWidth="1"/>
    <col min="14861" max="14861" width="3.7109375" style="60" customWidth="1"/>
    <col min="14862" max="14862" width="20.140625" style="60" customWidth="1"/>
    <col min="14863" max="14863" width="14.5703125" style="60" customWidth="1"/>
    <col min="14864" max="14864" width="17.42578125" style="60" customWidth="1"/>
    <col min="14865" max="14865" width="6.5703125" style="60" customWidth="1"/>
    <col min="14866" max="14866" width="17.42578125" style="60" customWidth="1"/>
    <col min="14867" max="14867" width="6.5703125" style="60" customWidth="1"/>
    <col min="14868" max="14868" width="15.7109375" style="60" customWidth="1"/>
    <col min="14869" max="14869" width="6.42578125" style="60" customWidth="1"/>
    <col min="14870" max="14870" width="16.7109375" style="60" customWidth="1"/>
    <col min="14871" max="14871" width="7" style="60" customWidth="1"/>
    <col min="14872" max="14872" width="16" style="60" customWidth="1"/>
    <col min="14873" max="14873" width="7.28515625" style="60" customWidth="1"/>
    <col min="14874" max="14874" width="4" style="60" customWidth="1"/>
    <col min="14875" max="15104" width="9.140625" style="60"/>
    <col min="15105" max="15105" width="1" style="60" customWidth="1"/>
    <col min="15106" max="15106" width="7.85546875" style="60" customWidth="1"/>
    <col min="15107" max="15107" width="5" style="60" customWidth="1"/>
    <col min="15108" max="15108" width="1.5703125" style="60" customWidth="1"/>
    <col min="15109" max="15109" width="6.85546875" style="60" customWidth="1"/>
    <col min="15110" max="15110" width="14.28515625" style="60" customWidth="1"/>
    <col min="15111" max="15111" width="1.7109375" style="60" customWidth="1"/>
    <col min="15112" max="15112" width="10.140625" style="60" customWidth="1"/>
    <col min="15113" max="15113" width="8" style="60" customWidth="1"/>
    <col min="15114" max="15114" width="2" style="60" customWidth="1"/>
    <col min="15115" max="15115" width="15.7109375" style="60" bestFit="1" customWidth="1"/>
    <col min="15116" max="15116" width="2.140625" style="60" customWidth="1"/>
    <col min="15117" max="15117" width="3.7109375" style="60" customWidth="1"/>
    <col min="15118" max="15118" width="20.140625" style="60" customWidth="1"/>
    <col min="15119" max="15119" width="14.5703125" style="60" customWidth="1"/>
    <col min="15120" max="15120" width="17.42578125" style="60" customWidth="1"/>
    <col min="15121" max="15121" width="6.5703125" style="60" customWidth="1"/>
    <col min="15122" max="15122" width="17.42578125" style="60" customWidth="1"/>
    <col min="15123" max="15123" width="6.5703125" style="60" customWidth="1"/>
    <col min="15124" max="15124" width="15.7109375" style="60" customWidth="1"/>
    <col min="15125" max="15125" width="6.42578125" style="60" customWidth="1"/>
    <col min="15126" max="15126" width="16.7109375" style="60" customWidth="1"/>
    <col min="15127" max="15127" width="7" style="60" customWidth="1"/>
    <col min="15128" max="15128" width="16" style="60" customWidth="1"/>
    <col min="15129" max="15129" width="7.28515625" style="60" customWidth="1"/>
    <col min="15130" max="15130" width="4" style="60" customWidth="1"/>
    <col min="15131" max="15360" width="9.140625" style="60"/>
    <col min="15361" max="15361" width="1" style="60" customWidth="1"/>
    <col min="15362" max="15362" width="7.85546875" style="60" customWidth="1"/>
    <col min="15363" max="15363" width="5" style="60" customWidth="1"/>
    <col min="15364" max="15364" width="1.5703125" style="60" customWidth="1"/>
    <col min="15365" max="15365" width="6.85546875" style="60" customWidth="1"/>
    <col min="15366" max="15366" width="14.28515625" style="60" customWidth="1"/>
    <col min="15367" max="15367" width="1.7109375" style="60" customWidth="1"/>
    <col min="15368" max="15368" width="10.140625" style="60" customWidth="1"/>
    <col min="15369" max="15369" width="8" style="60" customWidth="1"/>
    <col min="15370" max="15370" width="2" style="60" customWidth="1"/>
    <col min="15371" max="15371" width="15.7109375" style="60" bestFit="1" customWidth="1"/>
    <col min="15372" max="15372" width="2.140625" style="60" customWidth="1"/>
    <col min="15373" max="15373" width="3.7109375" style="60" customWidth="1"/>
    <col min="15374" max="15374" width="20.140625" style="60" customWidth="1"/>
    <col min="15375" max="15375" width="14.5703125" style="60" customWidth="1"/>
    <col min="15376" max="15376" width="17.42578125" style="60" customWidth="1"/>
    <col min="15377" max="15377" width="6.5703125" style="60" customWidth="1"/>
    <col min="15378" max="15378" width="17.42578125" style="60" customWidth="1"/>
    <col min="15379" max="15379" width="6.5703125" style="60" customWidth="1"/>
    <col min="15380" max="15380" width="15.7109375" style="60" customWidth="1"/>
    <col min="15381" max="15381" width="6.42578125" style="60" customWidth="1"/>
    <col min="15382" max="15382" width="16.7109375" style="60" customWidth="1"/>
    <col min="15383" max="15383" width="7" style="60" customWidth="1"/>
    <col min="15384" max="15384" width="16" style="60" customWidth="1"/>
    <col min="15385" max="15385" width="7.28515625" style="60" customWidth="1"/>
    <col min="15386" max="15386" width="4" style="60" customWidth="1"/>
    <col min="15387" max="15616" width="9.140625" style="60"/>
    <col min="15617" max="15617" width="1" style="60" customWidth="1"/>
    <col min="15618" max="15618" width="7.85546875" style="60" customWidth="1"/>
    <col min="15619" max="15619" width="5" style="60" customWidth="1"/>
    <col min="15620" max="15620" width="1.5703125" style="60" customWidth="1"/>
    <col min="15621" max="15621" width="6.85546875" style="60" customWidth="1"/>
    <col min="15622" max="15622" width="14.28515625" style="60" customWidth="1"/>
    <col min="15623" max="15623" width="1.7109375" style="60" customWidth="1"/>
    <col min="15624" max="15624" width="10.140625" style="60" customWidth="1"/>
    <col min="15625" max="15625" width="8" style="60" customWidth="1"/>
    <col min="15626" max="15626" width="2" style="60" customWidth="1"/>
    <col min="15627" max="15627" width="15.7109375" style="60" bestFit="1" customWidth="1"/>
    <col min="15628" max="15628" width="2.140625" style="60" customWidth="1"/>
    <col min="15629" max="15629" width="3.7109375" style="60" customWidth="1"/>
    <col min="15630" max="15630" width="20.140625" style="60" customWidth="1"/>
    <col min="15631" max="15631" width="14.5703125" style="60" customWidth="1"/>
    <col min="15632" max="15632" width="17.42578125" style="60" customWidth="1"/>
    <col min="15633" max="15633" width="6.5703125" style="60" customWidth="1"/>
    <col min="15634" max="15634" width="17.42578125" style="60" customWidth="1"/>
    <col min="15635" max="15635" width="6.5703125" style="60" customWidth="1"/>
    <col min="15636" max="15636" width="15.7109375" style="60" customWidth="1"/>
    <col min="15637" max="15637" width="6.42578125" style="60" customWidth="1"/>
    <col min="15638" max="15638" width="16.7109375" style="60" customWidth="1"/>
    <col min="15639" max="15639" width="7" style="60" customWidth="1"/>
    <col min="15640" max="15640" width="16" style="60" customWidth="1"/>
    <col min="15641" max="15641" width="7.28515625" style="60" customWidth="1"/>
    <col min="15642" max="15642" width="4" style="60" customWidth="1"/>
    <col min="15643" max="15872" width="9.140625" style="60"/>
    <col min="15873" max="15873" width="1" style="60" customWidth="1"/>
    <col min="15874" max="15874" width="7.85546875" style="60" customWidth="1"/>
    <col min="15875" max="15875" width="5" style="60" customWidth="1"/>
    <col min="15876" max="15876" width="1.5703125" style="60" customWidth="1"/>
    <col min="15877" max="15877" width="6.85546875" style="60" customWidth="1"/>
    <col min="15878" max="15878" width="14.28515625" style="60" customWidth="1"/>
    <col min="15879" max="15879" width="1.7109375" style="60" customWidth="1"/>
    <col min="15880" max="15880" width="10.140625" style="60" customWidth="1"/>
    <col min="15881" max="15881" width="8" style="60" customWidth="1"/>
    <col min="15882" max="15882" width="2" style="60" customWidth="1"/>
    <col min="15883" max="15883" width="15.7109375" style="60" bestFit="1" customWidth="1"/>
    <col min="15884" max="15884" width="2.140625" style="60" customWidth="1"/>
    <col min="15885" max="15885" width="3.7109375" style="60" customWidth="1"/>
    <col min="15886" max="15886" width="20.140625" style="60" customWidth="1"/>
    <col min="15887" max="15887" width="14.5703125" style="60" customWidth="1"/>
    <col min="15888" max="15888" width="17.42578125" style="60" customWidth="1"/>
    <col min="15889" max="15889" width="6.5703125" style="60" customWidth="1"/>
    <col min="15890" max="15890" width="17.42578125" style="60" customWidth="1"/>
    <col min="15891" max="15891" width="6.5703125" style="60" customWidth="1"/>
    <col min="15892" max="15892" width="15.7109375" style="60" customWidth="1"/>
    <col min="15893" max="15893" width="6.42578125" style="60" customWidth="1"/>
    <col min="15894" max="15894" width="16.7109375" style="60" customWidth="1"/>
    <col min="15895" max="15895" width="7" style="60" customWidth="1"/>
    <col min="15896" max="15896" width="16" style="60" customWidth="1"/>
    <col min="15897" max="15897" width="7.28515625" style="60" customWidth="1"/>
    <col min="15898" max="15898" width="4" style="60" customWidth="1"/>
    <col min="15899" max="16128" width="9.140625" style="60"/>
    <col min="16129" max="16129" width="1" style="60" customWidth="1"/>
    <col min="16130" max="16130" width="7.85546875" style="60" customWidth="1"/>
    <col min="16131" max="16131" width="5" style="60" customWidth="1"/>
    <col min="16132" max="16132" width="1.5703125" style="60" customWidth="1"/>
    <col min="16133" max="16133" width="6.85546875" style="60" customWidth="1"/>
    <col min="16134" max="16134" width="14.28515625" style="60" customWidth="1"/>
    <col min="16135" max="16135" width="1.7109375" style="60" customWidth="1"/>
    <col min="16136" max="16136" width="10.140625" style="60" customWidth="1"/>
    <col min="16137" max="16137" width="8" style="60" customWidth="1"/>
    <col min="16138" max="16138" width="2" style="60" customWidth="1"/>
    <col min="16139" max="16139" width="15.7109375" style="60" bestFit="1" customWidth="1"/>
    <col min="16140" max="16140" width="2.140625" style="60" customWidth="1"/>
    <col min="16141" max="16141" width="3.7109375" style="60" customWidth="1"/>
    <col min="16142" max="16142" width="20.140625" style="60" customWidth="1"/>
    <col min="16143" max="16143" width="14.5703125" style="60" customWidth="1"/>
    <col min="16144" max="16144" width="17.42578125" style="60" customWidth="1"/>
    <col min="16145" max="16145" width="6.5703125" style="60" customWidth="1"/>
    <col min="16146" max="16146" width="17.42578125" style="60" customWidth="1"/>
    <col min="16147" max="16147" width="6.5703125" style="60" customWidth="1"/>
    <col min="16148" max="16148" width="15.7109375" style="60" customWidth="1"/>
    <col min="16149" max="16149" width="6.42578125" style="60" customWidth="1"/>
    <col min="16150" max="16150" width="16.7109375" style="60" customWidth="1"/>
    <col min="16151" max="16151" width="7" style="60" customWidth="1"/>
    <col min="16152" max="16152" width="16" style="60" customWidth="1"/>
    <col min="16153" max="16153" width="7.28515625" style="60" customWidth="1"/>
    <col min="16154" max="16154" width="4" style="60" customWidth="1"/>
    <col min="16155" max="16384" width="9.140625" style="60"/>
  </cols>
  <sheetData>
    <row r="1" spans="1:26">
      <c r="B1" s="61" t="s">
        <v>56</v>
      </c>
    </row>
    <row r="3" spans="1:26" s="63" customFormat="1" ht="15.75">
      <c r="B3" s="374" t="s">
        <v>57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N3" s="375" t="s">
        <v>58</v>
      </c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</row>
    <row r="4" spans="1:26" s="63" customFormat="1" ht="15.75">
      <c r="B4" s="376" t="s">
        <v>59</v>
      </c>
      <c r="C4" s="376"/>
      <c r="D4" s="376"/>
      <c r="E4" s="376"/>
      <c r="F4" s="376"/>
      <c r="G4" s="376"/>
      <c r="H4" s="376"/>
      <c r="I4" s="376"/>
      <c r="J4" s="376"/>
      <c r="K4" s="376"/>
      <c r="L4" s="376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</row>
    <row r="5" spans="1:26" ht="12" customHeight="1" thickBot="1">
      <c r="D5" s="64" t="s">
        <v>60</v>
      </c>
      <c r="F5" s="617"/>
      <c r="G5" s="618"/>
      <c r="H5" s="618"/>
      <c r="I5" s="618"/>
      <c r="J5" s="618"/>
      <c r="K5" s="618"/>
      <c r="L5" s="619"/>
    </row>
    <row r="6" spans="1:26" ht="12" customHeight="1" thickBot="1">
      <c r="A6" s="67" t="s">
        <v>61</v>
      </c>
      <c r="B6" s="68" t="s">
        <v>3</v>
      </c>
      <c r="C6" s="69"/>
      <c r="F6" s="65"/>
    </row>
    <row r="7" spans="1:26" ht="12" customHeight="1" thickBot="1">
      <c r="B7" s="70" t="s">
        <v>62</v>
      </c>
      <c r="C7" s="71"/>
      <c r="D7" s="72" t="s">
        <v>44</v>
      </c>
      <c r="E7" s="73" t="s">
        <v>384</v>
      </c>
      <c r="F7" s="71"/>
      <c r="G7" s="74"/>
      <c r="H7" s="75" t="s">
        <v>11</v>
      </c>
      <c r="I7" s="76"/>
      <c r="J7" s="77" t="s">
        <v>63</v>
      </c>
      <c r="K7" s="620"/>
      <c r="L7" s="79"/>
      <c r="N7" s="377" t="s">
        <v>64</v>
      </c>
      <c r="O7" s="621" t="s">
        <v>65</v>
      </c>
      <c r="P7" s="622" t="s">
        <v>66</v>
      </c>
      <c r="Q7" s="379" t="s">
        <v>67</v>
      </c>
      <c r="R7" s="622" t="s">
        <v>68</v>
      </c>
      <c r="S7" s="379" t="s">
        <v>67</v>
      </c>
      <c r="T7" s="622" t="s">
        <v>69</v>
      </c>
      <c r="U7" s="379" t="s">
        <v>67</v>
      </c>
      <c r="V7" s="623" t="s">
        <v>70</v>
      </c>
      <c r="W7" s="382" t="s">
        <v>67</v>
      </c>
      <c r="X7" s="622" t="s">
        <v>71</v>
      </c>
      <c r="Y7" s="385" t="s">
        <v>67</v>
      </c>
      <c r="Z7" s="85"/>
    </row>
    <row r="8" spans="1:26" ht="12" customHeight="1">
      <c r="B8" s="86" t="s">
        <v>72</v>
      </c>
      <c r="C8" s="87"/>
      <c r="D8" s="88" t="s">
        <v>44</v>
      </c>
      <c r="E8" s="24"/>
      <c r="F8" s="87"/>
      <c r="G8" s="85"/>
      <c r="H8" s="353"/>
      <c r="I8" s="354"/>
      <c r="J8" s="354"/>
      <c r="K8" s="355"/>
      <c r="L8" s="89"/>
      <c r="N8" s="378"/>
      <c r="O8" s="624"/>
      <c r="P8" s="625"/>
      <c r="Q8" s="380"/>
      <c r="R8" s="625"/>
      <c r="S8" s="380"/>
      <c r="T8" s="625"/>
      <c r="U8" s="380"/>
      <c r="V8" s="625"/>
      <c r="W8" s="383"/>
      <c r="X8" s="625"/>
      <c r="Y8" s="386"/>
      <c r="Z8" s="85"/>
    </row>
    <row r="9" spans="1:26" ht="12" customHeight="1">
      <c r="B9" s="86" t="s">
        <v>74</v>
      </c>
      <c r="C9" s="87"/>
      <c r="D9" s="88" t="s">
        <v>44</v>
      </c>
      <c r="E9" s="626"/>
      <c r="F9" s="627"/>
      <c r="G9" s="85"/>
      <c r="H9" s="93" t="s">
        <v>12</v>
      </c>
      <c r="I9" s="94"/>
      <c r="J9" s="95" t="s">
        <v>63</v>
      </c>
      <c r="K9" s="96"/>
      <c r="L9" s="89"/>
      <c r="N9" s="378"/>
      <c r="O9" s="97"/>
      <c r="P9" s="628"/>
      <c r="Q9" s="380"/>
      <c r="R9" s="628"/>
      <c r="S9" s="380"/>
      <c r="T9" s="628"/>
      <c r="U9" s="380"/>
      <c r="V9" s="628"/>
      <c r="W9" s="383"/>
      <c r="X9" s="628"/>
      <c r="Y9" s="386"/>
      <c r="Z9" s="85"/>
    </row>
    <row r="10" spans="1:26" ht="12" customHeight="1" thickBot="1">
      <c r="B10" s="86" t="s">
        <v>76</v>
      </c>
      <c r="C10" s="87"/>
      <c r="D10" s="88" t="s">
        <v>44</v>
      </c>
      <c r="E10" s="626"/>
      <c r="F10" s="627"/>
      <c r="G10" s="85"/>
      <c r="H10" s="101" t="s">
        <v>78</v>
      </c>
      <c r="I10" s="102"/>
      <c r="J10" s="103" t="s">
        <v>63</v>
      </c>
      <c r="K10" s="629"/>
      <c r="L10" s="89"/>
      <c r="N10" s="105"/>
      <c r="O10" s="106"/>
      <c r="P10" s="107"/>
      <c r="Q10" s="381"/>
      <c r="R10" s="107"/>
      <c r="S10" s="381"/>
      <c r="T10" s="107"/>
      <c r="U10" s="381"/>
      <c r="V10" s="107"/>
      <c r="W10" s="384"/>
      <c r="X10" s="107"/>
      <c r="Y10" s="387"/>
      <c r="Z10" s="85"/>
    </row>
    <row r="11" spans="1:26" ht="12" customHeight="1">
      <c r="B11" s="86" t="s">
        <v>80</v>
      </c>
      <c r="C11" s="87"/>
      <c r="D11" s="88" t="s">
        <v>44</v>
      </c>
      <c r="E11" s="626"/>
      <c r="F11" s="627"/>
      <c r="G11" s="85"/>
      <c r="H11" s="109" t="s">
        <v>82</v>
      </c>
      <c r="I11" s="110"/>
      <c r="J11" s="111" t="s">
        <v>63</v>
      </c>
      <c r="K11" s="112"/>
      <c r="L11" s="89"/>
      <c r="N11" s="630" t="s">
        <v>83</v>
      </c>
      <c r="O11" s="371" t="s">
        <v>84</v>
      </c>
      <c r="P11" s="631"/>
      <c r="Q11" s="632"/>
      <c r="R11" s="633"/>
      <c r="S11" s="633"/>
      <c r="T11" s="633"/>
      <c r="U11" s="634"/>
      <c r="V11" s="635"/>
      <c r="W11" s="636"/>
      <c r="X11" s="637"/>
      <c r="Y11" s="638"/>
      <c r="Z11" s="85"/>
    </row>
    <row r="12" spans="1:26" ht="12" customHeight="1">
      <c r="B12" s="86" t="s">
        <v>85</v>
      </c>
      <c r="C12" s="87"/>
      <c r="D12" s="88" t="s">
        <v>44</v>
      </c>
      <c r="E12" s="626"/>
      <c r="F12" s="627"/>
      <c r="G12" s="122"/>
      <c r="H12" s="123"/>
      <c r="I12" s="123"/>
      <c r="J12" s="124"/>
      <c r="K12" s="125"/>
      <c r="L12" s="89"/>
      <c r="N12" s="126" t="s">
        <v>87</v>
      </c>
      <c r="O12" s="717"/>
      <c r="P12" s="639"/>
      <c r="Q12" s="640"/>
      <c r="R12" s="639"/>
      <c r="S12" s="640"/>
      <c r="T12" s="639"/>
      <c r="U12" s="641"/>
      <c r="V12" s="642"/>
      <c r="W12" s="643"/>
      <c r="X12" s="644"/>
      <c r="Y12" s="645"/>
      <c r="Z12" s="85"/>
    </row>
    <row r="13" spans="1:26" ht="12" customHeight="1" thickBot="1">
      <c r="B13" s="135"/>
      <c r="C13" s="136"/>
      <c r="D13" s="85"/>
      <c r="E13" s="626"/>
      <c r="F13" s="646"/>
      <c r="G13" s="85"/>
      <c r="H13" s="137" t="s">
        <v>88</v>
      </c>
      <c r="I13" s="85"/>
      <c r="J13" s="88" t="s">
        <v>63</v>
      </c>
      <c r="K13" s="647"/>
      <c r="L13" s="89"/>
      <c r="N13" s="648" t="s">
        <v>90</v>
      </c>
      <c r="O13" s="718"/>
      <c r="P13" s="649"/>
      <c r="Q13" s="650"/>
      <c r="R13" s="649"/>
      <c r="S13" s="651"/>
      <c r="T13" s="649"/>
      <c r="U13" s="652"/>
      <c r="V13" s="653"/>
      <c r="W13" s="654"/>
      <c r="X13" s="655"/>
      <c r="Y13" s="656"/>
      <c r="Z13" s="85"/>
    </row>
    <row r="14" spans="1:26" ht="12" customHeight="1" thickTop="1">
      <c r="B14" s="86" t="s">
        <v>10</v>
      </c>
      <c r="C14" s="87"/>
      <c r="D14" s="88" t="s">
        <v>44</v>
      </c>
      <c r="E14" s="657"/>
      <c r="F14" s="627"/>
      <c r="G14" s="85"/>
      <c r="H14" s="137" t="s">
        <v>92</v>
      </c>
      <c r="I14" s="137"/>
      <c r="J14" s="88" t="s">
        <v>63</v>
      </c>
      <c r="K14" s="658"/>
      <c r="L14" s="89"/>
      <c r="N14" s="150" t="s">
        <v>93</v>
      </c>
      <c r="O14" s="151"/>
      <c r="P14" s="152"/>
      <c r="Q14" s="153"/>
      <c r="R14" s="152"/>
      <c r="S14" s="153"/>
      <c r="T14" s="152"/>
      <c r="U14" s="153"/>
      <c r="V14" s="152"/>
      <c r="W14" s="153"/>
      <c r="X14" s="155"/>
      <c r="Y14" s="156"/>
      <c r="Z14" s="85"/>
    </row>
    <row r="15" spans="1:26" ht="12" customHeight="1">
      <c r="B15" s="135"/>
      <c r="C15" s="136"/>
      <c r="D15" s="85"/>
      <c r="E15" s="657"/>
      <c r="F15" s="627"/>
      <c r="G15" s="85"/>
      <c r="H15" s="137" t="s">
        <v>95</v>
      </c>
      <c r="I15" s="137"/>
      <c r="J15" s="88" t="s">
        <v>63</v>
      </c>
      <c r="K15" s="658"/>
      <c r="L15" s="89"/>
      <c r="N15" s="659" t="s">
        <v>96</v>
      </c>
      <c r="O15" s="660"/>
      <c r="P15" s="661"/>
      <c r="Q15" s="662"/>
      <c r="R15" s="663"/>
      <c r="S15" s="662"/>
      <c r="T15" s="663"/>
      <c r="U15" s="662"/>
      <c r="V15" s="663"/>
      <c r="W15" s="662"/>
      <c r="X15" s="664"/>
      <c r="Y15" s="665"/>
      <c r="Z15" s="85"/>
    </row>
    <row r="16" spans="1:26" ht="12" customHeight="1">
      <c r="B16" s="86" t="s">
        <v>97</v>
      </c>
      <c r="C16" s="87"/>
      <c r="D16" s="88" t="s">
        <v>44</v>
      </c>
      <c r="E16" s="626"/>
      <c r="F16" s="627"/>
      <c r="G16" s="85"/>
      <c r="H16" s="137" t="s">
        <v>98</v>
      </c>
      <c r="I16" s="137"/>
      <c r="J16" s="88" t="s">
        <v>63</v>
      </c>
      <c r="K16" s="658"/>
      <c r="L16" s="89"/>
      <c r="N16" s="659" t="s">
        <v>99</v>
      </c>
      <c r="O16" s="666"/>
      <c r="P16" s="667"/>
      <c r="Q16" s="662"/>
      <c r="R16" s="667"/>
      <c r="S16" s="662"/>
      <c r="T16" s="639"/>
      <c r="U16" s="662"/>
      <c r="V16" s="639"/>
      <c r="W16" s="662"/>
      <c r="X16" s="668"/>
      <c r="Y16" s="665"/>
      <c r="Z16" s="85"/>
    </row>
    <row r="17" spans="2:26" ht="12" customHeight="1">
      <c r="B17" s="86" t="s">
        <v>100</v>
      </c>
      <c r="C17" s="87"/>
      <c r="D17" s="88" t="s">
        <v>44</v>
      </c>
      <c r="E17" s="657"/>
      <c r="F17" s="627"/>
      <c r="G17" s="85"/>
      <c r="H17" s="137" t="s">
        <v>102</v>
      </c>
      <c r="I17" s="137"/>
      <c r="J17" s="88" t="s">
        <v>63</v>
      </c>
      <c r="K17" s="669"/>
      <c r="L17" s="89"/>
      <c r="N17" s="659" t="s">
        <v>103</v>
      </c>
      <c r="O17" s="670"/>
      <c r="P17" s="671"/>
      <c r="Q17" s="662"/>
      <c r="R17" s="671"/>
      <c r="S17" s="662"/>
      <c r="T17" s="671"/>
      <c r="U17" s="662"/>
      <c r="V17" s="671"/>
      <c r="W17" s="662"/>
      <c r="X17" s="672"/>
      <c r="Y17" s="665"/>
      <c r="Z17" s="85"/>
    </row>
    <row r="18" spans="2:26" ht="12" customHeight="1">
      <c r="B18" s="86" t="s">
        <v>104</v>
      </c>
      <c r="C18" s="87"/>
      <c r="D18" s="88" t="s">
        <v>44</v>
      </c>
      <c r="E18" s="657"/>
      <c r="F18" s="627"/>
      <c r="G18" s="85"/>
      <c r="H18" s="137" t="s">
        <v>106</v>
      </c>
      <c r="I18" s="137"/>
      <c r="J18" s="88" t="s">
        <v>63</v>
      </c>
      <c r="K18" s="673"/>
      <c r="L18" s="89"/>
      <c r="N18" s="659" t="s">
        <v>107</v>
      </c>
      <c r="O18" s="666"/>
      <c r="P18" s="639"/>
      <c r="Q18" s="662"/>
      <c r="R18" s="639"/>
      <c r="S18" s="662"/>
      <c r="T18" s="667"/>
      <c r="U18" s="662"/>
      <c r="V18" s="667"/>
      <c r="W18" s="662"/>
      <c r="X18" s="674"/>
      <c r="Y18" s="665"/>
      <c r="Z18" s="85"/>
    </row>
    <row r="19" spans="2:26" ht="12" customHeight="1">
      <c r="B19" s="168" t="s">
        <v>109</v>
      </c>
      <c r="C19" s="87"/>
      <c r="D19" s="88" t="s">
        <v>44</v>
      </c>
      <c r="E19" s="675"/>
      <c r="F19" s="627"/>
      <c r="G19" s="85"/>
      <c r="H19" s="137" t="s">
        <v>111</v>
      </c>
      <c r="I19" s="137"/>
      <c r="J19" s="88" t="s">
        <v>63</v>
      </c>
      <c r="K19" s="676"/>
      <c r="L19" s="89"/>
      <c r="N19" s="659" t="s">
        <v>116</v>
      </c>
      <c r="O19" s="677"/>
      <c r="P19" s="663"/>
      <c r="Q19" s="662"/>
      <c r="R19" s="663"/>
      <c r="S19" s="662"/>
      <c r="T19" s="663"/>
      <c r="U19" s="662"/>
      <c r="V19" s="663"/>
      <c r="W19" s="662"/>
      <c r="X19" s="664"/>
      <c r="Y19" s="678"/>
      <c r="Z19" s="85"/>
    </row>
    <row r="20" spans="2:26" ht="12" customHeight="1">
      <c r="B20" s="168" t="s">
        <v>113</v>
      </c>
      <c r="C20" s="87"/>
      <c r="D20" s="85"/>
      <c r="E20" s="626"/>
      <c r="F20" s="627"/>
      <c r="G20" s="85"/>
      <c r="H20" s="137" t="s">
        <v>115</v>
      </c>
      <c r="I20" s="137"/>
      <c r="J20" s="88" t="s">
        <v>63</v>
      </c>
      <c r="K20" s="679"/>
      <c r="L20" s="89"/>
      <c r="N20" s="659" t="s">
        <v>120</v>
      </c>
      <c r="O20" s="677"/>
      <c r="P20" s="663"/>
      <c r="Q20" s="662"/>
      <c r="R20" s="663"/>
      <c r="S20" s="662"/>
      <c r="T20" s="663"/>
      <c r="U20" s="662"/>
      <c r="V20" s="663"/>
      <c r="W20" s="662"/>
      <c r="X20" s="664"/>
      <c r="Y20" s="678"/>
      <c r="Z20" s="85"/>
    </row>
    <row r="21" spans="2:26" ht="12" customHeight="1">
      <c r="B21" s="86" t="s">
        <v>117</v>
      </c>
      <c r="C21" s="136"/>
      <c r="D21" s="88" t="s">
        <v>44</v>
      </c>
      <c r="E21" s="680"/>
      <c r="F21" s="681"/>
      <c r="G21" s="85"/>
      <c r="H21" s="176" t="s">
        <v>119</v>
      </c>
      <c r="I21" s="176"/>
      <c r="J21" s="88" t="s">
        <v>63</v>
      </c>
      <c r="K21" s="682"/>
      <c r="L21" s="89"/>
      <c r="N21" s="659" t="s">
        <v>125</v>
      </c>
      <c r="O21" s="677"/>
      <c r="P21" s="663"/>
      <c r="Q21" s="662"/>
      <c r="R21" s="663"/>
      <c r="S21" s="662"/>
      <c r="T21" s="663"/>
      <c r="U21" s="662"/>
      <c r="V21" s="663"/>
      <c r="W21" s="662"/>
      <c r="X21" s="664"/>
      <c r="Y21" s="678"/>
      <c r="Z21" s="85"/>
    </row>
    <row r="22" spans="2:26" ht="12" customHeight="1">
      <c r="B22" s="178" t="s">
        <v>123</v>
      </c>
      <c r="C22" s="136"/>
      <c r="D22" s="85"/>
      <c r="E22" s="85"/>
      <c r="F22" s="85"/>
      <c r="G22" s="85"/>
      <c r="H22" s="137" t="s">
        <v>124</v>
      </c>
      <c r="I22" s="137"/>
      <c r="J22" s="88" t="s">
        <v>63</v>
      </c>
      <c r="K22" s="683"/>
      <c r="L22" s="89"/>
      <c r="N22" s="659" t="s">
        <v>129</v>
      </c>
      <c r="O22" s="677"/>
      <c r="P22" s="663"/>
      <c r="Q22" s="662"/>
      <c r="R22" s="663"/>
      <c r="S22" s="662"/>
      <c r="T22" s="663"/>
      <c r="U22" s="662"/>
      <c r="V22" s="663"/>
      <c r="W22" s="662"/>
      <c r="X22" s="664"/>
      <c r="Y22" s="678"/>
      <c r="Z22" s="85"/>
    </row>
    <row r="23" spans="2:26" ht="12" customHeight="1">
      <c r="B23" s="86" t="s">
        <v>127</v>
      </c>
      <c r="C23" s="87"/>
      <c r="D23" s="88" t="s">
        <v>63</v>
      </c>
      <c r="E23" s="180"/>
      <c r="F23" s="137" t="s">
        <v>128</v>
      </c>
      <c r="G23" s="85"/>
      <c r="H23" s="67" t="s">
        <v>385</v>
      </c>
      <c r="J23" s="88" t="s">
        <v>63</v>
      </c>
      <c r="K23" s="684"/>
      <c r="L23" s="89"/>
      <c r="N23" s="659" t="s">
        <v>132</v>
      </c>
      <c r="O23" s="677"/>
      <c r="P23" s="663"/>
      <c r="Q23" s="662"/>
      <c r="R23" s="663"/>
      <c r="S23" s="662"/>
      <c r="T23" s="663"/>
      <c r="U23" s="662"/>
      <c r="V23" s="663"/>
      <c r="W23" s="662"/>
      <c r="X23" s="664"/>
      <c r="Y23" s="678"/>
      <c r="Z23" s="85"/>
    </row>
    <row r="24" spans="2:26" ht="12" customHeight="1">
      <c r="B24" s="86" t="s">
        <v>130</v>
      </c>
      <c r="C24" s="87"/>
      <c r="D24" s="88" t="s">
        <v>63</v>
      </c>
      <c r="E24" s="685"/>
      <c r="F24" s="137" t="s">
        <v>128</v>
      </c>
      <c r="G24" s="85"/>
      <c r="H24" s="137" t="s">
        <v>131</v>
      </c>
      <c r="I24" s="137"/>
      <c r="J24" s="88" t="s">
        <v>63</v>
      </c>
      <c r="K24" s="686"/>
      <c r="L24" s="89"/>
      <c r="N24" s="659" t="s">
        <v>136</v>
      </c>
      <c r="O24" s="677"/>
      <c r="P24" s="663"/>
      <c r="Q24" s="662"/>
      <c r="R24" s="663"/>
      <c r="S24" s="662"/>
      <c r="T24" s="663"/>
      <c r="U24" s="662"/>
      <c r="V24" s="663"/>
      <c r="W24" s="662"/>
      <c r="X24" s="664"/>
      <c r="Y24" s="678"/>
      <c r="Z24" s="85"/>
    </row>
    <row r="25" spans="2:26" ht="12" customHeight="1" thickBot="1">
      <c r="B25" s="183" t="s">
        <v>134</v>
      </c>
      <c r="C25" s="176"/>
      <c r="D25" s="184"/>
      <c r="E25" s="185"/>
      <c r="F25" s="687"/>
      <c r="G25" s="85"/>
      <c r="H25" s="187" t="s">
        <v>135</v>
      </c>
      <c r="I25" s="187"/>
      <c r="J25" s="188" t="s">
        <v>63</v>
      </c>
      <c r="K25" s="688"/>
      <c r="L25" s="89"/>
      <c r="N25" s="197"/>
      <c r="O25" s="198"/>
      <c r="P25" s="199"/>
      <c r="Q25" s="200"/>
      <c r="R25" s="199"/>
      <c r="S25" s="200"/>
      <c r="T25" s="199"/>
      <c r="U25" s="200"/>
      <c r="V25" s="201"/>
      <c r="W25" s="200"/>
      <c r="X25" s="202"/>
      <c r="Y25" s="203"/>
      <c r="Z25" s="85"/>
    </row>
    <row r="26" spans="2:26" ht="12" customHeight="1" thickBot="1">
      <c r="B26" s="190"/>
      <c r="C26" s="191"/>
      <c r="D26" s="192"/>
      <c r="E26" s="193"/>
      <c r="F26" s="194" t="s">
        <v>139</v>
      </c>
      <c r="G26" s="195" t="s">
        <v>63</v>
      </c>
      <c r="H26" s="689"/>
      <c r="I26" s="690"/>
      <c r="J26" s="192"/>
      <c r="K26" s="192"/>
      <c r="L26" s="196"/>
      <c r="N26" s="204" t="s">
        <v>140</v>
      </c>
      <c r="O26" s="205"/>
      <c r="P26" s="205"/>
      <c r="Q26" s="206">
        <f>SUM(Q14:Q25)</f>
        <v>0</v>
      </c>
      <c r="R26" s="205"/>
      <c r="S26" s="206">
        <f>SUM(S14:S25)</f>
        <v>0</v>
      </c>
      <c r="T26" s="205"/>
      <c r="U26" s="207">
        <f>SUM(U14:U25)</f>
        <v>0</v>
      </c>
      <c r="V26" s="208"/>
      <c r="W26" s="209">
        <f>SUM(W14:W25)</f>
        <v>0</v>
      </c>
      <c r="X26" s="210"/>
      <c r="Y26" s="211">
        <f>SUM(Y14:Y25)</f>
        <v>0</v>
      </c>
      <c r="Z26" s="85"/>
    </row>
    <row r="27" spans="2:26" ht="12" customHeight="1" thickBot="1">
      <c r="N27" s="113"/>
      <c r="O27" s="691"/>
      <c r="P27" s="692"/>
      <c r="Q27" s="692"/>
      <c r="R27" s="692"/>
      <c r="S27" s="692"/>
      <c r="T27" s="692"/>
      <c r="U27" s="692"/>
      <c r="V27" s="692"/>
      <c r="W27" s="692"/>
      <c r="X27" s="691"/>
      <c r="Y27" s="693"/>
      <c r="Z27" s="85"/>
    </row>
    <row r="28" spans="2:26" ht="12" customHeight="1" thickBot="1">
      <c r="B28" s="68" t="s">
        <v>4</v>
      </c>
      <c r="C28" s="69"/>
      <c r="N28" s="218" t="s">
        <v>141</v>
      </c>
      <c r="O28" s="694"/>
      <c r="P28" s="695"/>
      <c r="Q28" s="696"/>
      <c r="R28" s="695"/>
      <c r="S28" s="696"/>
      <c r="T28" s="695"/>
      <c r="U28" s="696"/>
      <c r="V28" s="697"/>
      <c r="W28" s="698"/>
      <c r="X28" s="695"/>
      <c r="Y28" s="699"/>
      <c r="Z28" s="85"/>
    </row>
    <row r="29" spans="2:26" ht="12" customHeight="1">
      <c r="B29" s="70" t="s">
        <v>62</v>
      </c>
      <c r="C29" s="71"/>
      <c r="D29" s="72" t="s">
        <v>44</v>
      </c>
      <c r="E29" s="73" t="s">
        <v>158</v>
      </c>
      <c r="F29" s="71"/>
      <c r="G29" s="74"/>
      <c r="H29" s="75" t="s">
        <v>11</v>
      </c>
      <c r="I29" s="76"/>
      <c r="J29" s="77" t="s">
        <v>63</v>
      </c>
      <c r="K29" s="620"/>
      <c r="L29" s="79"/>
      <c r="N29" s="218"/>
      <c r="O29" s="691"/>
      <c r="P29" s="692"/>
      <c r="Q29" s="692"/>
      <c r="R29" s="692"/>
      <c r="S29" s="692"/>
      <c r="T29" s="692"/>
      <c r="U29" s="692"/>
      <c r="V29" s="692"/>
      <c r="W29" s="692"/>
      <c r="X29" s="691"/>
      <c r="Y29" s="693"/>
      <c r="Z29" s="85"/>
    </row>
    <row r="30" spans="2:26" ht="12" customHeight="1">
      <c r="B30" s="86" t="s">
        <v>72</v>
      </c>
      <c r="C30" s="87"/>
      <c r="D30" s="88" t="s">
        <v>44</v>
      </c>
      <c r="E30" s="24"/>
      <c r="F30" s="87"/>
      <c r="G30" s="85"/>
      <c r="H30" s="353"/>
      <c r="I30" s="354"/>
      <c r="J30" s="354"/>
      <c r="K30" s="355"/>
      <c r="L30" s="89"/>
      <c r="N30" s="218" t="s">
        <v>143</v>
      </c>
      <c r="O30" s="694"/>
      <c r="P30" s="700"/>
      <c r="Q30" s="701"/>
      <c r="R30" s="700"/>
      <c r="S30" s="701"/>
      <c r="T30" s="700"/>
      <c r="U30" s="701"/>
      <c r="V30" s="702"/>
      <c r="W30" s="703"/>
      <c r="X30" s="700"/>
      <c r="Y30" s="704"/>
      <c r="Z30" s="85"/>
    </row>
    <row r="31" spans="2:26" ht="12" customHeight="1">
      <c r="B31" s="86" t="s">
        <v>74</v>
      </c>
      <c r="C31" s="87"/>
      <c r="D31" s="88" t="s">
        <v>44</v>
      </c>
      <c r="E31" s="626"/>
      <c r="F31" s="627"/>
      <c r="G31" s="85"/>
      <c r="H31" s="93" t="s">
        <v>12</v>
      </c>
      <c r="I31" s="94"/>
      <c r="J31" s="95" t="s">
        <v>63</v>
      </c>
      <c r="K31" s="96"/>
      <c r="L31" s="89"/>
      <c r="N31" s="218"/>
      <c r="O31" s="691"/>
      <c r="P31" s="692"/>
      <c r="Q31" s="692"/>
      <c r="R31" s="692"/>
      <c r="S31" s="692"/>
      <c r="T31" s="692"/>
      <c r="U31" s="692"/>
      <c r="V31" s="692"/>
      <c r="W31" s="692"/>
      <c r="X31" s="691"/>
      <c r="Y31" s="693"/>
    </row>
    <row r="32" spans="2:26" ht="12" customHeight="1">
      <c r="B32" s="86" t="s">
        <v>76</v>
      </c>
      <c r="C32" s="87"/>
      <c r="D32" s="88" t="s">
        <v>44</v>
      </c>
      <c r="E32" s="626"/>
      <c r="F32" s="627"/>
      <c r="G32" s="85"/>
      <c r="H32" s="101" t="s">
        <v>78</v>
      </c>
      <c r="I32" s="102"/>
      <c r="J32" s="103" t="s">
        <v>63</v>
      </c>
      <c r="K32" s="629"/>
      <c r="L32" s="89"/>
      <c r="N32" s="219" t="s">
        <v>145</v>
      </c>
      <c r="O32" s="220">
        <f>SUM(P32:Y32)</f>
        <v>0</v>
      </c>
      <c r="P32" s="356"/>
      <c r="Q32" s="357"/>
      <c r="R32" s="356"/>
      <c r="S32" s="357"/>
      <c r="T32" s="356"/>
      <c r="U32" s="357"/>
      <c r="V32" s="358"/>
      <c r="W32" s="359"/>
      <c r="X32" s="356"/>
      <c r="Y32" s="360"/>
    </row>
    <row r="33" spans="2:25" ht="12" customHeight="1">
      <c r="B33" s="86" t="s">
        <v>80</v>
      </c>
      <c r="C33" s="87"/>
      <c r="D33" s="88" t="s">
        <v>44</v>
      </c>
      <c r="E33" s="626"/>
      <c r="F33" s="627"/>
      <c r="G33" s="85"/>
      <c r="H33" s="109" t="s">
        <v>82</v>
      </c>
      <c r="I33" s="110"/>
      <c r="J33" s="111" t="s">
        <v>63</v>
      </c>
      <c r="K33" s="112"/>
      <c r="L33" s="89"/>
      <c r="N33" s="113"/>
      <c r="O33" s="705"/>
      <c r="P33" s="706"/>
      <c r="Q33" s="706"/>
      <c r="R33" s="706"/>
      <c r="S33" s="706"/>
      <c r="T33" s="706"/>
      <c r="U33" s="706"/>
      <c r="V33" s="706"/>
      <c r="W33" s="706"/>
      <c r="X33" s="691"/>
      <c r="Y33" s="693"/>
    </row>
    <row r="34" spans="2:25" ht="12" customHeight="1">
      <c r="B34" s="86" t="s">
        <v>85</v>
      </c>
      <c r="C34" s="87"/>
      <c r="D34" s="88" t="s">
        <v>44</v>
      </c>
      <c r="E34" s="626"/>
      <c r="F34" s="627"/>
      <c r="G34" s="122"/>
      <c r="H34" s="123"/>
      <c r="I34" s="123"/>
      <c r="J34" s="124"/>
      <c r="K34" s="125"/>
      <c r="L34" s="89"/>
      <c r="N34" s="218" t="s">
        <v>147</v>
      </c>
      <c r="O34" s="707"/>
      <c r="P34" s="708"/>
      <c r="Q34" s="709"/>
      <c r="R34" s="709"/>
      <c r="S34" s="709"/>
      <c r="T34" s="709"/>
      <c r="U34" s="709"/>
      <c r="V34" s="709"/>
      <c r="W34" s="709"/>
      <c r="X34" s="709"/>
      <c r="Y34" s="710"/>
    </row>
    <row r="35" spans="2:25" ht="12" customHeight="1">
      <c r="B35" s="135"/>
      <c r="C35" s="136"/>
      <c r="D35" s="85"/>
      <c r="E35" s="626"/>
      <c r="F35" s="646"/>
      <c r="G35" s="85"/>
      <c r="H35" s="137" t="s">
        <v>88</v>
      </c>
      <c r="I35" s="85"/>
      <c r="J35" s="88" t="s">
        <v>63</v>
      </c>
      <c r="K35" s="647"/>
      <c r="L35" s="89"/>
      <c r="N35" s="218" t="s">
        <v>149</v>
      </c>
      <c r="O35" s="711"/>
      <c r="P35" s="712"/>
      <c r="Q35" s="691"/>
      <c r="R35" s="691"/>
      <c r="S35" s="691"/>
      <c r="T35" s="691"/>
      <c r="U35" s="691"/>
      <c r="V35" s="691"/>
      <c r="W35" s="691"/>
      <c r="X35" s="691"/>
      <c r="Y35" s="693"/>
    </row>
    <row r="36" spans="2:25" ht="12" customHeight="1" thickBot="1">
      <c r="B36" s="86" t="s">
        <v>10</v>
      </c>
      <c r="C36" s="87"/>
      <c r="D36" s="88" t="s">
        <v>44</v>
      </c>
      <c r="E36" s="657"/>
      <c r="F36" s="627"/>
      <c r="G36" s="85"/>
      <c r="H36" s="137" t="s">
        <v>92</v>
      </c>
      <c r="I36" s="137"/>
      <c r="J36" s="88" t="s">
        <v>63</v>
      </c>
      <c r="K36" s="658"/>
      <c r="L36" s="89"/>
      <c r="N36" s="222"/>
      <c r="O36" s="713"/>
      <c r="P36" s="714"/>
      <c r="Q36" s="714"/>
      <c r="R36" s="714"/>
      <c r="S36" s="714"/>
      <c r="T36" s="714"/>
      <c r="U36" s="714"/>
      <c r="V36" s="714"/>
      <c r="W36" s="714"/>
      <c r="X36" s="714"/>
      <c r="Y36" s="715"/>
    </row>
    <row r="37" spans="2:25" ht="12" customHeight="1">
      <c r="B37" s="135"/>
      <c r="C37" s="136"/>
      <c r="D37" s="85"/>
      <c r="E37" s="657"/>
      <c r="F37" s="627"/>
      <c r="G37" s="85"/>
      <c r="H37" s="137" t="s">
        <v>95</v>
      </c>
      <c r="I37" s="137"/>
      <c r="J37" s="88" t="s">
        <v>63</v>
      </c>
      <c r="K37" s="658"/>
      <c r="L37" s="89"/>
      <c r="N37" s="229"/>
      <c r="O37" s="229"/>
      <c r="P37" s="229"/>
      <c r="Q37" s="229"/>
      <c r="R37" s="229"/>
      <c r="S37" s="229"/>
      <c r="T37" s="229"/>
      <c r="U37" s="230"/>
      <c r="V37" s="229"/>
      <c r="W37" s="230"/>
      <c r="X37" s="229"/>
      <c r="Y37" s="230" t="str">
        <f ca="1">"&lt;File "&amp;PROPER(CELL("filename"))&amp;"&gt;"</f>
        <v>&lt;File D:\Penilai\[Form Penilaian.Xlsx]Sheet1&gt;</v>
      </c>
    </row>
    <row r="38" spans="2:25" ht="12" customHeight="1">
      <c r="B38" s="86" t="s">
        <v>97</v>
      </c>
      <c r="C38" s="87"/>
      <c r="D38" s="88" t="s">
        <v>44</v>
      </c>
      <c r="E38" s="626"/>
      <c r="F38" s="627"/>
      <c r="G38" s="85"/>
      <c r="H38" s="137" t="s">
        <v>98</v>
      </c>
      <c r="I38" s="137"/>
      <c r="J38" s="88" t="s">
        <v>63</v>
      </c>
      <c r="K38" s="658"/>
      <c r="L38" s="89"/>
      <c r="N38" s="231"/>
      <c r="O38" s="716"/>
      <c r="P38" s="233"/>
      <c r="Q38" s="234"/>
      <c r="R38" s="233"/>
      <c r="S38" s="234"/>
      <c r="T38" s="233"/>
      <c r="U38" s="234"/>
      <c r="V38" s="233"/>
      <c r="W38" s="234"/>
      <c r="X38" s="233"/>
      <c r="Y38" s="234"/>
    </row>
    <row r="39" spans="2:25" ht="12" customHeight="1">
      <c r="B39" s="86" t="s">
        <v>100</v>
      </c>
      <c r="C39" s="87"/>
      <c r="D39" s="88" t="s">
        <v>44</v>
      </c>
      <c r="E39" s="657"/>
      <c r="F39" s="627"/>
      <c r="G39" s="85"/>
      <c r="H39" s="137" t="s">
        <v>102</v>
      </c>
      <c r="I39" s="137"/>
      <c r="J39" s="88" t="s">
        <v>63</v>
      </c>
      <c r="K39" s="669"/>
      <c r="L39" s="89"/>
      <c r="N39" s="235"/>
      <c r="P39" s="233"/>
      <c r="Q39" s="234"/>
      <c r="R39" s="233"/>
      <c r="S39" s="234"/>
      <c r="T39" s="233"/>
      <c r="U39" s="234"/>
      <c r="V39" s="233"/>
      <c r="W39" s="234"/>
      <c r="X39" s="233"/>
      <c r="Y39" s="234"/>
    </row>
    <row r="40" spans="2:25" ht="12" customHeight="1">
      <c r="B40" s="86" t="s">
        <v>104</v>
      </c>
      <c r="C40" s="87"/>
      <c r="D40" s="88" t="s">
        <v>44</v>
      </c>
      <c r="E40" s="657"/>
      <c r="F40" s="627"/>
      <c r="G40" s="85"/>
      <c r="H40" s="137" t="s">
        <v>106</v>
      </c>
      <c r="I40" s="137"/>
      <c r="J40" s="88" t="s">
        <v>63</v>
      </c>
      <c r="K40" s="673"/>
      <c r="L40" s="89"/>
      <c r="N40" s="236"/>
      <c r="P40" s="233"/>
      <c r="Q40" s="234"/>
      <c r="R40" s="233"/>
      <c r="S40" s="234"/>
      <c r="T40" s="233"/>
      <c r="U40" s="234"/>
      <c r="V40" s="233"/>
      <c r="W40" s="234"/>
      <c r="X40" s="233"/>
      <c r="Y40" s="234"/>
    </row>
    <row r="41" spans="2:25" ht="12" customHeight="1">
      <c r="B41" s="168" t="s">
        <v>109</v>
      </c>
      <c r="C41" s="87"/>
      <c r="D41" s="88" t="s">
        <v>44</v>
      </c>
      <c r="E41" s="675"/>
      <c r="F41" s="627"/>
      <c r="G41" s="85"/>
      <c r="H41" s="137" t="s">
        <v>111</v>
      </c>
      <c r="I41" s="137"/>
      <c r="J41" s="88" t="s">
        <v>63</v>
      </c>
      <c r="K41" s="676"/>
      <c r="L41" s="89"/>
      <c r="N41" s="236"/>
      <c r="P41" s="233"/>
      <c r="Q41" s="234"/>
      <c r="R41" s="233"/>
      <c r="S41" s="234"/>
      <c r="T41" s="233"/>
      <c r="U41" s="234"/>
      <c r="V41" s="233"/>
      <c r="W41" s="234"/>
      <c r="X41" s="233"/>
      <c r="Y41" s="234"/>
    </row>
    <row r="42" spans="2:25" ht="12" customHeight="1">
      <c r="B42" s="168" t="s">
        <v>113</v>
      </c>
      <c r="C42" s="87"/>
      <c r="D42" s="85"/>
      <c r="E42" s="626"/>
      <c r="F42" s="627"/>
      <c r="G42" s="85"/>
      <c r="H42" s="137" t="s">
        <v>115</v>
      </c>
      <c r="I42" s="137"/>
      <c r="J42" s="88" t="s">
        <v>63</v>
      </c>
      <c r="K42" s="679"/>
      <c r="L42" s="89"/>
      <c r="N42" s="237"/>
      <c r="P42" s="233"/>
      <c r="Q42" s="234"/>
      <c r="R42" s="233"/>
      <c r="S42" s="234"/>
      <c r="T42" s="233"/>
      <c r="U42" s="234"/>
      <c r="V42" s="233"/>
      <c r="W42" s="234"/>
      <c r="X42" s="233"/>
      <c r="Y42" s="234"/>
    </row>
    <row r="43" spans="2:25" ht="12" customHeight="1">
      <c r="B43" s="86" t="s">
        <v>117</v>
      </c>
      <c r="C43" s="136"/>
      <c r="D43" s="88" t="s">
        <v>44</v>
      </c>
      <c r="E43" s="680"/>
      <c r="F43" s="681"/>
      <c r="G43" s="85"/>
      <c r="H43" s="176" t="s">
        <v>119</v>
      </c>
      <c r="I43" s="176"/>
      <c r="J43" s="88" t="s">
        <v>63</v>
      </c>
      <c r="K43" s="682"/>
      <c r="L43" s="89"/>
      <c r="P43" s="233"/>
      <c r="Q43" s="238"/>
      <c r="R43" s="233"/>
      <c r="S43" s="238"/>
      <c r="T43" s="233"/>
      <c r="U43" s="238"/>
      <c r="V43" s="233"/>
      <c r="W43" s="238"/>
      <c r="X43" s="233"/>
      <c r="Y43" s="238"/>
    </row>
    <row r="44" spans="2:25" ht="12" customHeight="1">
      <c r="B44" s="178" t="s">
        <v>123</v>
      </c>
      <c r="C44" s="136"/>
      <c r="D44" s="85"/>
      <c r="E44" s="85"/>
      <c r="F44" s="85"/>
      <c r="G44" s="85"/>
      <c r="H44" s="137" t="s">
        <v>124</v>
      </c>
      <c r="I44" s="137"/>
      <c r="J44" s="88" t="s">
        <v>63</v>
      </c>
      <c r="K44" s="683"/>
      <c r="L44" s="89"/>
      <c r="P44" s="233"/>
      <c r="Q44" s="233"/>
      <c r="R44" s="233"/>
      <c r="S44" s="233"/>
      <c r="T44" s="233"/>
      <c r="U44" s="233"/>
      <c r="V44" s="233"/>
      <c r="W44" s="233"/>
      <c r="X44" s="233"/>
      <c r="Y44" s="233"/>
    </row>
    <row r="45" spans="2:25" ht="12" customHeight="1">
      <c r="B45" s="86" t="s">
        <v>127</v>
      </c>
      <c r="C45" s="87"/>
      <c r="D45" s="88" t="s">
        <v>63</v>
      </c>
      <c r="E45" s="180"/>
      <c r="F45" s="137" t="s">
        <v>128</v>
      </c>
      <c r="G45" s="85"/>
      <c r="H45" s="67" t="s">
        <v>385</v>
      </c>
      <c r="J45" s="88" t="s">
        <v>63</v>
      </c>
      <c r="K45" s="684"/>
      <c r="L45" s="89"/>
      <c r="N45" s="235"/>
    </row>
    <row r="46" spans="2:25" ht="12" customHeight="1">
      <c r="B46" s="86" t="s">
        <v>130</v>
      </c>
      <c r="C46" s="87"/>
      <c r="D46" s="88" t="s">
        <v>63</v>
      </c>
      <c r="E46" s="685"/>
      <c r="F46" s="137" t="s">
        <v>128</v>
      </c>
      <c r="G46" s="85"/>
      <c r="H46" s="137" t="s">
        <v>131</v>
      </c>
      <c r="I46" s="137"/>
      <c r="J46" s="88" t="s">
        <v>63</v>
      </c>
      <c r="K46" s="686"/>
      <c r="L46" s="89"/>
      <c r="N46" s="236"/>
    </row>
    <row r="47" spans="2:25" ht="12" customHeight="1" thickBot="1">
      <c r="B47" s="183" t="s">
        <v>134</v>
      </c>
      <c r="C47" s="176"/>
      <c r="D47" s="184"/>
      <c r="E47" s="185"/>
      <c r="F47" s="687"/>
      <c r="G47" s="85"/>
      <c r="H47" s="187" t="s">
        <v>135</v>
      </c>
      <c r="I47" s="187"/>
      <c r="J47" s="188" t="s">
        <v>63</v>
      </c>
      <c r="K47" s="688"/>
      <c r="L47" s="89"/>
      <c r="N47" s="236"/>
    </row>
    <row r="48" spans="2:25" ht="12" customHeight="1" thickBot="1">
      <c r="B48" s="190"/>
      <c r="C48" s="191"/>
      <c r="D48" s="192"/>
      <c r="E48" s="193"/>
      <c r="F48" s="194" t="s">
        <v>139</v>
      </c>
      <c r="G48" s="195" t="s">
        <v>63</v>
      </c>
      <c r="H48" s="689"/>
      <c r="I48" s="690"/>
      <c r="J48" s="192"/>
      <c r="K48" s="192"/>
      <c r="L48" s="196"/>
      <c r="N48" s="237"/>
    </row>
    <row r="49" spans="2:25" ht="12" customHeight="1" thickBot="1"/>
    <row r="50" spans="2:25" ht="12" customHeight="1" thickBot="1">
      <c r="B50" s="68" t="s">
        <v>5</v>
      </c>
      <c r="C50" s="69"/>
    </row>
    <row r="51" spans="2:25" ht="12" customHeight="1">
      <c r="B51" s="70" t="s">
        <v>62</v>
      </c>
      <c r="C51" s="71"/>
      <c r="D51" s="72" t="s">
        <v>44</v>
      </c>
      <c r="E51" s="73" t="s">
        <v>384</v>
      </c>
      <c r="F51" s="71"/>
      <c r="G51" s="74"/>
      <c r="H51" s="75" t="s">
        <v>11</v>
      </c>
      <c r="I51" s="76"/>
      <c r="J51" s="77" t="s">
        <v>63</v>
      </c>
      <c r="K51" s="620"/>
      <c r="L51" s="79"/>
      <c r="N51" s="235"/>
      <c r="P51" s="62">
        <v>2</v>
      </c>
    </row>
    <row r="52" spans="2:25" ht="12" customHeight="1">
      <c r="B52" s="86" t="s">
        <v>72</v>
      </c>
      <c r="C52" s="87"/>
      <c r="D52" s="88" t="s">
        <v>44</v>
      </c>
      <c r="E52" s="24"/>
      <c r="F52" s="87"/>
      <c r="G52" s="85"/>
      <c r="H52" s="353"/>
      <c r="I52" s="354"/>
      <c r="J52" s="354"/>
      <c r="K52" s="355"/>
      <c r="L52" s="89"/>
      <c r="N52" s="236"/>
    </row>
    <row r="53" spans="2:25" ht="12" customHeight="1">
      <c r="B53" s="86" t="s">
        <v>74</v>
      </c>
      <c r="C53" s="87"/>
      <c r="D53" s="88" t="s">
        <v>44</v>
      </c>
      <c r="E53" s="626"/>
      <c r="F53" s="627"/>
      <c r="G53" s="85"/>
      <c r="H53" s="93" t="s">
        <v>12</v>
      </c>
      <c r="I53" s="94"/>
      <c r="J53" s="95" t="s">
        <v>63</v>
      </c>
      <c r="K53" s="96"/>
      <c r="L53" s="89"/>
      <c r="N53" s="236"/>
    </row>
    <row r="54" spans="2:25" ht="12" customHeight="1">
      <c r="B54" s="86" t="s">
        <v>76</v>
      </c>
      <c r="C54" s="87"/>
      <c r="D54" s="88" t="s">
        <v>44</v>
      </c>
      <c r="E54" s="626"/>
      <c r="F54" s="627"/>
      <c r="G54" s="85"/>
      <c r="H54" s="101" t="s">
        <v>78</v>
      </c>
      <c r="I54" s="102"/>
      <c r="J54" s="103" t="s">
        <v>63</v>
      </c>
      <c r="K54" s="629"/>
      <c r="L54" s="89"/>
      <c r="N54" s="237"/>
    </row>
    <row r="55" spans="2:25" ht="12" customHeight="1">
      <c r="B55" s="86" t="s">
        <v>80</v>
      </c>
      <c r="C55" s="87"/>
      <c r="D55" s="88" t="s">
        <v>44</v>
      </c>
      <c r="E55" s="626"/>
      <c r="F55" s="627"/>
      <c r="G55" s="85"/>
      <c r="H55" s="109" t="s">
        <v>82</v>
      </c>
      <c r="I55" s="110"/>
      <c r="J55" s="111" t="s">
        <v>63</v>
      </c>
      <c r="K55" s="112"/>
      <c r="L55" s="89"/>
    </row>
    <row r="56" spans="2:25" ht="12" customHeight="1">
      <c r="B56" s="86" t="s">
        <v>85</v>
      </c>
      <c r="C56" s="87"/>
      <c r="D56" s="88" t="s">
        <v>44</v>
      </c>
      <c r="E56" s="626"/>
      <c r="F56" s="627"/>
      <c r="G56" s="122"/>
      <c r="H56" s="123"/>
      <c r="I56" s="123"/>
      <c r="J56" s="124"/>
      <c r="K56" s="125"/>
      <c r="L56" s="89"/>
    </row>
    <row r="57" spans="2:25" ht="12" customHeight="1">
      <c r="B57" s="135"/>
      <c r="C57" s="136"/>
      <c r="D57" s="85"/>
      <c r="E57" s="626"/>
      <c r="F57" s="646"/>
      <c r="G57" s="85"/>
      <c r="H57" s="137" t="s">
        <v>88</v>
      </c>
      <c r="I57" s="85"/>
      <c r="J57" s="88" t="s">
        <v>63</v>
      </c>
      <c r="K57" s="647"/>
      <c r="L57" s="89"/>
      <c r="N57" s="239"/>
      <c r="O57" s="239"/>
      <c r="P57" s="239"/>
      <c r="Q57" s="239"/>
      <c r="R57" s="239"/>
      <c r="S57" s="239"/>
      <c r="T57" s="239"/>
      <c r="U57" s="239"/>
      <c r="V57" s="239"/>
      <c r="W57" s="239"/>
      <c r="X57" s="239"/>
      <c r="Y57" s="239"/>
    </row>
    <row r="58" spans="2:25" ht="12" customHeight="1">
      <c r="B58" s="86" t="s">
        <v>10</v>
      </c>
      <c r="C58" s="87"/>
      <c r="D58" s="88" t="s">
        <v>44</v>
      </c>
      <c r="E58" s="657"/>
      <c r="F58" s="627"/>
      <c r="G58" s="85"/>
      <c r="H58" s="137" t="s">
        <v>92</v>
      </c>
      <c r="I58" s="137"/>
      <c r="J58" s="88" t="s">
        <v>63</v>
      </c>
      <c r="K58" s="658"/>
      <c r="L58" s="89"/>
      <c r="N58" s="239"/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</row>
    <row r="59" spans="2:25" ht="12" customHeight="1">
      <c r="B59" s="135"/>
      <c r="C59" s="136"/>
      <c r="D59" s="85"/>
      <c r="E59" s="657"/>
      <c r="F59" s="627"/>
      <c r="G59" s="85"/>
      <c r="H59" s="137" t="s">
        <v>95</v>
      </c>
      <c r="I59" s="137"/>
      <c r="J59" s="88" t="s">
        <v>63</v>
      </c>
      <c r="K59" s="658"/>
      <c r="L59" s="89"/>
      <c r="N59" s="239"/>
      <c r="O59" s="239"/>
      <c r="P59" s="239"/>
      <c r="Q59" s="239"/>
      <c r="R59" s="239"/>
      <c r="S59" s="239"/>
      <c r="T59" s="239"/>
      <c r="U59" s="239"/>
      <c r="V59" s="239"/>
      <c r="W59" s="239"/>
      <c r="X59" s="239"/>
      <c r="Y59" s="239"/>
    </row>
    <row r="60" spans="2:25" ht="12" customHeight="1">
      <c r="B60" s="86" t="s">
        <v>97</v>
      </c>
      <c r="C60" s="87"/>
      <c r="D60" s="88" t="s">
        <v>44</v>
      </c>
      <c r="E60" s="626"/>
      <c r="F60" s="627"/>
      <c r="G60" s="85"/>
      <c r="H60" s="137" t="s">
        <v>98</v>
      </c>
      <c r="I60" s="137"/>
      <c r="J60" s="88" t="s">
        <v>63</v>
      </c>
      <c r="K60" s="658"/>
      <c r="L60" s="89"/>
      <c r="N60" s="239"/>
      <c r="O60" s="239"/>
      <c r="P60" s="239"/>
      <c r="Q60" s="239"/>
      <c r="R60" s="239"/>
      <c r="S60" s="239"/>
      <c r="T60" s="239"/>
      <c r="U60" s="239"/>
      <c r="V60" s="239"/>
      <c r="W60" s="239"/>
      <c r="X60" s="239"/>
      <c r="Y60" s="239"/>
    </row>
    <row r="61" spans="2:25" ht="12" customHeight="1">
      <c r="B61" s="86" t="s">
        <v>100</v>
      </c>
      <c r="C61" s="87"/>
      <c r="D61" s="88" t="s">
        <v>44</v>
      </c>
      <c r="E61" s="657"/>
      <c r="F61" s="627"/>
      <c r="G61" s="85"/>
      <c r="H61" s="137" t="s">
        <v>102</v>
      </c>
      <c r="I61" s="137"/>
      <c r="J61" s="88" t="s">
        <v>63</v>
      </c>
      <c r="K61" s="669"/>
      <c r="L61" s="89"/>
      <c r="N61" s="239"/>
      <c r="O61" s="239"/>
      <c r="P61" s="239"/>
      <c r="Q61" s="239"/>
      <c r="R61" s="239"/>
      <c r="S61" s="239"/>
      <c r="T61" s="239"/>
      <c r="U61" s="239"/>
      <c r="V61" s="239"/>
      <c r="W61" s="239"/>
      <c r="X61" s="239"/>
      <c r="Y61" s="239"/>
    </row>
    <row r="62" spans="2:25" ht="12" customHeight="1">
      <c r="B62" s="86" t="s">
        <v>104</v>
      </c>
      <c r="C62" s="87"/>
      <c r="D62" s="88" t="s">
        <v>44</v>
      </c>
      <c r="E62" s="657"/>
      <c r="F62" s="627"/>
      <c r="G62" s="85"/>
      <c r="H62" s="137" t="s">
        <v>106</v>
      </c>
      <c r="I62" s="137"/>
      <c r="J62" s="88" t="s">
        <v>63</v>
      </c>
      <c r="K62" s="673"/>
      <c r="L62" s="89"/>
      <c r="N62" s="239"/>
      <c r="O62" s="239"/>
      <c r="P62" s="239"/>
      <c r="Q62" s="239"/>
      <c r="R62" s="239"/>
      <c r="S62" s="239"/>
      <c r="T62" s="239"/>
      <c r="U62" s="239"/>
      <c r="V62" s="239"/>
      <c r="W62" s="239"/>
      <c r="X62" s="239"/>
      <c r="Y62" s="239"/>
    </row>
    <row r="63" spans="2:25" ht="12" customHeight="1">
      <c r="B63" s="168" t="s">
        <v>109</v>
      </c>
      <c r="C63" s="87"/>
      <c r="D63" s="88" t="s">
        <v>44</v>
      </c>
      <c r="E63" s="675"/>
      <c r="F63" s="627"/>
      <c r="G63" s="85"/>
      <c r="H63" s="137" t="s">
        <v>111</v>
      </c>
      <c r="I63" s="137"/>
      <c r="J63" s="88" t="s">
        <v>63</v>
      </c>
      <c r="K63" s="676"/>
      <c r="L63" s="89"/>
      <c r="N63" s="239"/>
      <c r="O63" s="239"/>
      <c r="P63" s="239"/>
      <c r="Q63" s="239"/>
      <c r="R63" s="239"/>
      <c r="S63" s="239"/>
      <c r="T63" s="239"/>
      <c r="U63" s="239"/>
      <c r="V63" s="239"/>
      <c r="W63" s="239"/>
      <c r="X63" s="239"/>
      <c r="Y63" s="239"/>
    </row>
    <row r="64" spans="2:25" ht="12" customHeight="1">
      <c r="B64" s="168" t="s">
        <v>113</v>
      </c>
      <c r="C64" s="87"/>
      <c r="D64" s="85"/>
      <c r="E64" s="626"/>
      <c r="F64" s="627"/>
      <c r="G64" s="85"/>
      <c r="H64" s="137" t="s">
        <v>115</v>
      </c>
      <c r="I64" s="137"/>
      <c r="J64" s="88" t="s">
        <v>63</v>
      </c>
      <c r="K64" s="679"/>
      <c r="L64" s="89"/>
      <c r="N64" s="239"/>
      <c r="O64" s="239"/>
      <c r="P64" s="239"/>
      <c r="Q64" s="239"/>
      <c r="R64" s="239"/>
      <c r="S64" s="239"/>
      <c r="T64" s="239"/>
      <c r="U64" s="239"/>
      <c r="V64" s="239"/>
      <c r="W64" s="239"/>
      <c r="X64" s="239"/>
      <c r="Y64" s="239"/>
    </row>
    <row r="65" spans="2:25" ht="12" customHeight="1">
      <c r="B65" s="86" t="s">
        <v>117</v>
      </c>
      <c r="C65" s="136"/>
      <c r="D65" s="88" t="s">
        <v>44</v>
      </c>
      <c r="E65" s="680"/>
      <c r="F65" s="681"/>
      <c r="G65" s="85"/>
      <c r="H65" s="176" t="s">
        <v>119</v>
      </c>
      <c r="I65" s="176"/>
      <c r="J65" s="88" t="s">
        <v>63</v>
      </c>
      <c r="K65" s="682"/>
      <c r="L65" s="89"/>
      <c r="N65" s="239"/>
      <c r="O65" s="239"/>
      <c r="P65" s="239"/>
      <c r="Q65" s="239"/>
      <c r="R65" s="239"/>
      <c r="S65" s="239"/>
      <c r="T65" s="239"/>
      <c r="U65" s="239"/>
      <c r="V65" s="239"/>
      <c r="W65" s="239"/>
      <c r="X65" s="239"/>
      <c r="Y65" s="239"/>
    </row>
    <row r="66" spans="2:25" ht="12" customHeight="1">
      <c r="B66" s="178" t="s">
        <v>123</v>
      </c>
      <c r="C66" s="136"/>
      <c r="D66" s="85"/>
      <c r="E66" s="85"/>
      <c r="F66" s="85"/>
      <c r="G66" s="85"/>
      <c r="H66" s="137" t="s">
        <v>124</v>
      </c>
      <c r="I66" s="137"/>
      <c r="J66" s="88" t="s">
        <v>63</v>
      </c>
      <c r="K66" s="683"/>
      <c r="L66" s="89"/>
      <c r="N66" s="239"/>
      <c r="O66" s="239"/>
      <c r="P66" s="239"/>
      <c r="Q66" s="239"/>
      <c r="R66" s="239"/>
      <c r="S66" s="239"/>
      <c r="T66" s="239"/>
      <c r="U66" s="239"/>
      <c r="V66" s="239"/>
      <c r="W66" s="239"/>
      <c r="X66" s="239"/>
      <c r="Y66" s="239"/>
    </row>
    <row r="67" spans="2:25" ht="12" customHeight="1">
      <c r="B67" s="86" t="s">
        <v>127</v>
      </c>
      <c r="C67" s="87"/>
      <c r="D67" s="88" t="s">
        <v>63</v>
      </c>
      <c r="E67" s="180"/>
      <c r="F67" s="137" t="s">
        <v>128</v>
      </c>
      <c r="G67" s="85"/>
      <c r="H67" s="67" t="s">
        <v>385</v>
      </c>
      <c r="J67" s="88" t="s">
        <v>63</v>
      </c>
      <c r="K67" s="684"/>
      <c r="L67" s="89"/>
      <c r="N67" s="239"/>
      <c r="O67" s="239"/>
      <c r="P67" s="239"/>
      <c r="Q67" s="239"/>
      <c r="R67" s="239"/>
      <c r="S67" s="239"/>
      <c r="T67" s="239"/>
      <c r="U67" s="239"/>
      <c r="V67" s="239"/>
      <c r="W67" s="239"/>
      <c r="X67" s="239"/>
      <c r="Y67" s="239"/>
    </row>
    <row r="68" spans="2:25">
      <c r="B68" s="86" t="s">
        <v>130</v>
      </c>
      <c r="C68" s="87"/>
      <c r="D68" s="88" t="s">
        <v>63</v>
      </c>
      <c r="E68" s="685"/>
      <c r="F68" s="137" t="s">
        <v>128</v>
      </c>
      <c r="G68" s="85"/>
      <c r="H68" s="137" t="s">
        <v>131</v>
      </c>
      <c r="I68" s="137"/>
      <c r="J68" s="88" t="s">
        <v>63</v>
      </c>
      <c r="K68" s="686"/>
      <c r="L68" s="89"/>
      <c r="N68" s="239"/>
      <c r="O68" s="239"/>
      <c r="P68" s="239"/>
      <c r="Q68" s="239"/>
      <c r="R68" s="239"/>
      <c r="S68" s="239"/>
      <c r="T68" s="239"/>
      <c r="U68" s="239"/>
      <c r="V68" s="239"/>
      <c r="W68" s="239"/>
      <c r="X68" s="239"/>
      <c r="Y68" s="239"/>
    </row>
    <row r="69" spans="2:25" ht="12.75" thickBot="1">
      <c r="B69" s="183" t="s">
        <v>134</v>
      </c>
      <c r="C69" s="176"/>
      <c r="D69" s="184"/>
      <c r="E69" s="185"/>
      <c r="F69" s="687"/>
      <c r="G69" s="85"/>
      <c r="H69" s="187" t="s">
        <v>135</v>
      </c>
      <c r="I69" s="187"/>
      <c r="J69" s="188" t="s">
        <v>63</v>
      </c>
      <c r="K69" s="688"/>
      <c r="L69" s="89"/>
      <c r="N69" s="239"/>
      <c r="O69" s="239"/>
      <c r="P69" s="239"/>
      <c r="Q69" s="239"/>
      <c r="R69" s="239"/>
      <c r="S69" s="239"/>
      <c r="T69" s="239"/>
      <c r="U69" s="239"/>
      <c r="V69" s="239"/>
      <c r="W69" s="239"/>
      <c r="X69" s="239"/>
      <c r="Y69" s="239"/>
    </row>
    <row r="70" spans="2:25" ht="12.75" thickBot="1">
      <c r="B70" s="190"/>
      <c r="C70" s="191"/>
      <c r="D70" s="192"/>
      <c r="E70" s="193"/>
      <c r="F70" s="194" t="s">
        <v>139</v>
      </c>
      <c r="G70" s="195" t="s">
        <v>63</v>
      </c>
      <c r="H70" s="689"/>
      <c r="I70" s="690"/>
      <c r="J70" s="192"/>
      <c r="K70" s="192"/>
      <c r="L70" s="196"/>
      <c r="N70" s="239"/>
      <c r="O70" s="239"/>
      <c r="P70" s="239"/>
      <c r="Q70" s="239"/>
      <c r="R70" s="239"/>
      <c r="S70" s="239"/>
      <c r="T70" s="239"/>
      <c r="U70" s="239"/>
      <c r="V70" s="239"/>
      <c r="W70" s="239"/>
      <c r="X70" s="239"/>
      <c r="Y70" s="239"/>
    </row>
    <row r="71" spans="2:25" ht="12.75" thickBot="1">
      <c r="N71" s="239"/>
      <c r="O71" s="239"/>
      <c r="P71" s="239"/>
      <c r="Q71" s="239"/>
      <c r="R71" s="239"/>
      <c r="S71" s="239"/>
      <c r="T71" s="239"/>
      <c r="U71" s="239"/>
      <c r="V71" s="239"/>
      <c r="W71" s="239"/>
      <c r="X71" s="239"/>
      <c r="Y71" s="239"/>
    </row>
    <row r="72" spans="2:25" ht="12.75" thickBot="1">
      <c r="B72" s="68" t="s">
        <v>6</v>
      </c>
      <c r="C72" s="69"/>
      <c r="N72" s="239"/>
      <c r="O72" s="239"/>
      <c r="P72" s="239"/>
      <c r="Q72" s="239"/>
      <c r="R72" s="239"/>
      <c r="S72" s="239"/>
      <c r="T72" s="239"/>
      <c r="U72" s="239"/>
      <c r="V72" s="239"/>
      <c r="W72" s="239"/>
      <c r="X72" s="239"/>
      <c r="Y72" s="239"/>
    </row>
    <row r="73" spans="2:25">
      <c r="B73" s="70" t="s">
        <v>62</v>
      </c>
      <c r="C73" s="71"/>
      <c r="D73" s="72" t="s">
        <v>44</v>
      </c>
      <c r="E73" s="73" t="s">
        <v>384</v>
      </c>
      <c r="F73" s="71"/>
      <c r="G73" s="74"/>
      <c r="H73" s="75" t="s">
        <v>11</v>
      </c>
      <c r="I73" s="76"/>
      <c r="J73" s="77" t="s">
        <v>63</v>
      </c>
      <c r="K73" s="620"/>
      <c r="L73" s="79"/>
    </row>
    <row r="74" spans="2:25">
      <c r="B74" s="86" t="s">
        <v>72</v>
      </c>
      <c r="C74" s="87"/>
      <c r="D74" s="88" t="s">
        <v>44</v>
      </c>
      <c r="E74" s="24"/>
      <c r="F74" s="87"/>
      <c r="G74" s="85"/>
      <c r="H74" s="353"/>
      <c r="I74" s="354"/>
      <c r="J74" s="354"/>
      <c r="K74" s="355"/>
      <c r="L74" s="89"/>
    </row>
    <row r="75" spans="2:25" ht="13.5">
      <c r="B75" s="86" t="s">
        <v>74</v>
      </c>
      <c r="C75" s="87"/>
      <c r="D75" s="88" t="s">
        <v>44</v>
      </c>
      <c r="E75" s="626"/>
      <c r="F75" s="627"/>
      <c r="G75" s="85"/>
      <c r="H75" s="93" t="s">
        <v>12</v>
      </c>
      <c r="I75" s="94"/>
      <c r="J75" s="95" t="s">
        <v>63</v>
      </c>
      <c r="K75" s="96"/>
      <c r="L75" s="89"/>
    </row>
    <row r="76" spans="2:25">
      <c r="B76" s="86" t="s">
        <v>76</v>
      </c>
      <c r="C76" s="87"/>
      <c r="D76" s="88" t="s">
        <v>44</v>
      </c>
      <c r="E76" s="626"/>
      <c r="F76" s="627"/>
      <c r="G76" s="85"/>
      <c r="H76" s="101" t="s">
        <v>78</v>
      </c>
      <c r="I76" s="102"/>
      <c r="J76" s="103" t="s">
        <v>63</v>
      </c>
      <c r="K76" s="629"/>
      <c r="L76" s="89"/>
    </row>
    <row r="77" spans="2:25">
      <c r="B77" s="86" t="s">
        <v>80</v>
      </c>
      <c r="C77" s="87"/>
      <c r="D77" s="88" t="s">
        <v>44</v>
      </c>
      <c r="E77" s="626"/>
      <c r="F77" s="627"/>
      <c r="G77" s="85"/>
      <c r="H77" s="109" t="s">
        <v>82</v>
      </c>
      <c r="I77" s="110"/>
      <c r="J77" s="111" t="s">
        <v>63</v>
      </c>
      <c r="K77" s="112"/>
      <c r="L77" s="89"/>
    </row>
    <row r="78" spans="2:25">
      <c r="B78" s="86" t="s">
        <v>85</v>
      </c>
      <c r="C78" s="87"/>
      <c r="D78" s="88" t="s">
        <v>44</v>
      </c>
      <c r="E78" s="626"/>
      <c r="F78" s="627"/>
      <c r="G78" s="122"/>
      <c r="H78" s="123"/>
      <c r="I78" s="123"/>
      <c r="J78" s="124"/>
      <c r="K78" s="125"/>
      <c r="L78" s="89"/>
    </row>
    <row r="79" spans="2:25">
      <c r="B79" s="135"/>
      <c r="C79" s="136"/>
      <c r="D79" s="85"/>
      <c r="E79" s="626"/>
      <c r="F79" s="646"/>
      <c r="G79" s="85"/>
      <c r="H79" s="137" t="s">
        <v>88</v>
      </c>
      <c r="I79" s="85"/>
      <c r="J79" s="88" t="s">
        <v>63</v>
      </c>
      <c r="K79" s="647"/>
      <c r="L79" s="89"/>
    </row>
    <row r="80" spans="2:25">
      <c r="B80" s="86" t="s">
        <v>10</v>
      </c>
      <c r="C80" s="87"/>
      <c r="D80" s="88" t="s">
        <v>44</v>
      </c>
      <c r="E80" s="657"/>
      <c r="F80" s="627"/>
      <c r="G80" s="85"/>
      <c r="H80" s="137" t="s">
        <v>92</v>
      </c>
      <c r="I80" s="137"/>
      <c r="J80" s="88" t="s">
        <v>63</v>
      </c>
      <c r="K80" s="658"/>
      <c r="L80" s="89"/>
    </row>
    <row r="81" spans="2:25">
      <c r="B81" s="135"/>
      <c r="C81" s="136"/>
      <c r="D81" s="85"/>
      <c r="E81" s="657"/>
      <c r="F81" s="627"/>
      <c r="G81" s="85"/>
      <c r="H81" s="137" t="s">
        <v>95</v>
      </c>
      <c r="I81" s="137"/>
      <c r="J81" s="88" t="s">
        <v>63</v>
      </c>
      <c r="K81" s="658"/>
      <c r="L81" s="89"/>
    </row>
    <row r="82" spans="2:25">
      <c r="B82" s="86" t="s">
        <v>97</v>
      </c>
      <c r="C82" s="87"/>
      <c r="D82" s="88" t="s">
        <v>44</v>
      </c>
      <c r="E82" s="626"/>
      <c r="F82" s="627"/>
      <c r="G82" s="85"/>
      <c r="H82" s="137" t="s">
        <v>98</v>
      </c>
      <c r="I82" s="137"/>
      <c r="J82" s="88" t="s">
        <v>63</v>
      </c>
      <c r="K82" s="658"/>
      <c r="L82" s="89"/>
    </row>
    <row r="83" spans="2:25">
      <c r="B83" s="86" t="s">
        <v>100</v>
      </c>
      <c r="C83" s="87"/>
      <c r="D83" s="88" t="s">
        <v>44</v>
      </c>
      <c r="E83" s="657"/>
      <c r="F83" s="627"/>
      <c r="G83" s="85"/>
      <c r="H83" s="137" t="s">
        <v>102</v>
      </c>
      <c r="I83" s="137"/>
      <c r="J83" s="88" t="s">
        <v>63</v>
      </c>
      <c r="K83" s="669"/>
      <c r="L83" s="89"/>
    </row>
    <row r="84" spans="2:25">
      <c r="B84" s="86" t="s">
        <v>104</v>
      </c>
      <c r="C84" s="87"/>
      <c r="D84" s="88" t="s">
        <v>44</v>
      </c>
      <c r="E84" s="657"/>
      <c r="F84" s="627"/>
      <c r="G84" s="85"/>
      <c r="H84" s="137" t="s">
        <v>106</v>
      </c>
      <c r="I84" s="137"/>
      <c r="J84" s="88" t="s">
        <v>63</v>
      </c>
      <c r="K84" s="673"/>
      <c r="L84" s="89"/>
    </row>
    <row r="85" spans="2:25">
      <c r="B85" s="168" t="s">
        <v>109</v>
      </c>
      <c r="C85" s="87"/>
      <c r="D85" s="88" t="s">
        <v>44</v>
      </c>
      <c r="E85" s="675"/>
      <c r="F85" s="627"/>
      <c r="G85" s="85"/>
      <c r="H85" s="137" t="s">
        <v>111</v>
      </c>
      <c r="I85" s="137"/>
      <c r="J85" s="88" t="s">
        <v>63</v>
      </c>
      <c r="K85" s="676"/>
      <c r="L85" s="89"/>
    </row>
    <row r="86" spans="2:25">
      <c r="B86" s="168" t="s">
        <v>113</v>
      </c>
      <c r="C86" s="87"/>
      <c r="D86" s="85"/>
      <c r="E86" s="626"/>
      <c r="F86" s="627"/>
      <c r="G86" s="85"/>
      <c r="H86" s="137" t="s">
        <v>115</v>
      </c>
      <c r="I86" s="137"/>
      <c r="J86" s="88" t="s">
        <v>63</v>
      </c>
      <c r="K86" s="679"/>
      <c r="L86" s="89"/>
    </row>
    <row r="87" spans="2:25">
      <c r="B87" s="86" t="s">
        <v>117</v>
      </c>
      <c r="C87" s="136"/>
      <c r="D87" s="88" t="s">
        <v>44</v>
      </c>
      <c r="E87" s="680"/>
      <c r="F87" s="681"/>
      <c r="G87" s="85"/>
      <c r="H87" s="176" t="s">
        <v>119</v>
      </c>
      <c r="I87" s="176"/>
      <c r="J87" s="88" t="s">
        <v>63</v>
      </c>
      <c r="K87" s="682"/>
      <c r="L87" s="89"/>
    </row>
    <row r="88" spans="2:25">
      <c r="B88" s="178" t="s">
        <v>123</v>
      </c>
      <c r="C88" s="136"/>
      <c r="D88" s="85"/>
      <c r="E88" s="85"/>
      <c r="F88" s="85"/>
      <c r="G88" s="85"/>
      <c r="H88" s="137" t="s">
        <v>124</v>
      </c>
      <c r="I88" s="137"/>
      <c r="J88" s="88" t="s">
        <v>63</v>
      </c>
      <c r="K88" s="683"/>
      <c r="L88" s="89"/>
    </row>
    <row r="89" spans="2:25">
      <c r="B89" s="86" t="s">
        <v>127</v>
      </c>
      <c r="C89" s="87"/>
      <c r="D89" s="88" t="s">
        <v>63</v>
      </c>
      <c r="E89" s="180"/>
      <c r="F89" s="137" t="s">
        <v>128</v>
      </c>
      <c r="G89" s="85"/>
      <c r="H89" s="67" t="s">
        <v>385</v>
      </c>
      <c r="J89" s="88" t="s">
        <v>63</v>
      </c>
      <c r="K89" s="684"/>
      <c r="L89" s="89"/>
    </row>
    <row r="90" spans="2:25">
      <c r="B90" s="86" t="s">
        <v>130</v>
      </c>
      <c r="C90" s="87"/>
      <c r="D90" s="88" t="s">
        <v>63</v>
      </c>
      <c r="E90" s="685"/>
      <c r="F90" s="137" t="s">
        <v>128</v>
      </c>
      <c r="G90" s="85"/>
      <c r="H90" s="137" t="s">
        <v>131</v>
      </c>
      <c r="I90" s="137"/>
      <c r="J90" s="88" t="s">
        <v>63</v>
      </c>
      <c r="K90" s="686"/>
      <c r="L90" s="89"/>
      <c r="N90" s="241"/>
      <c r="O90" s="239"/>
      <c r="P90" s="239"/>
      <c r="Q90" s="239"/>
      <c r="R90" s="239"/>
      <c r="S90" s="239"/>
      <c r="T90" s="239"/>
      <c r="U90" s="239"/>
      <c r="V90" s="239"/>
      <c r="W90" s="239"/>
      <c r="X90" s="239"/>
      <c r="Y90" s="239"/>
    </row>
    <row r="91" spans="2:25" ht="12.75" thickBot="1">
      <c r="B91" s="183" t="s">
        <v>134</v>
      </c>
      <c r="C91" s="176"/>
      <c r="D91" s="184"/>
      <c r="E91" s="185"/>
      <c r="F91" s="687"/>
      <c r="G91" s="85"/>
      <c r="H91" s="187" t="s">
        <v>135</v>
      </c>
      <c r="I91" s="187"/>
      <c r="J91" s="188" t="s">
        <v>63</v>
      </c>
      <c r="K91" s="688"/>
      <c r="L91" s="89"/>
      <c r="N91" s="239"/>
      <c r="O91" s="239"/>
      <c r="P91" s="239"/>
      <c r="Q91" s="239"/>
      <c r="R91" s="239"/>
      <c r="S91" s="239"/>
      <c r="T91" s="239"/>
      <c r="U91" s="239"/>
      <c r="V91" s="239"/>
      <c r="W91" s="239"/>
      <c r="X91" s="239"/>
      <c r="Y91" s="239"/>
    </row>
    <row r="92" spans="2:25" ht="12.75" thickBot="1">
      <c r="B92" s="190"/>
      <c r="C92" s="191"/>
      <c r="D92" s="192"/>
      <c r="E92" s="193"/>
      <c r="F92" s="194" t="s">
        <v>139</v>
      </c>
      <c r="G92" s="195" t="s">
        <v>63</v>
      </c>
      <c r="H92" s="689"/>
      <c r="I92" s="690"/>
      <c r="J92" s="192"/>
      <c r="K92" s="192"/>
      <c r="L92" s="196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</row>
    <row r="93" spans="2:25" ht="12.75" thickBot="1">
      <c r="N93" s="239"/>
      <c r="O93" s="239"/>
      <c r="P93" s="239"/>
      <c r="Q93" s="239"/>
      <c r="R93" s="239"/>
      <c r="S93" s="239"/>
      <c r="T93" s="239"/>
      <c r="U93" s="239"/>
      <c r="V93" s="239"/>
      <c r="W93" s="239"/>
      <c r="X93" s="239"/>
      <c r="Y93" s="239"/>
    </row>
    <row r="94" spans="2:25" ht="12.75" thickBot="1">
      <c r="B94" s="68" t="s">
        <v>170</v>
      </c>
      <c r="C94" s="69"/>
    </row>
    <row r="95" spans="2:25">
      <c r="B95" s="70" t="s">
        <v>62</v>
      </c>
      <c r="C95" s="71"/>
      <c r="D95" s="72" t="s">
        <v>44</v>
      </c>
      <c r="E95" s="73" t="s">
        <v>384</v>
      </c>
      <c r="F95" s="71"/>
      <c r="G95" s="74"/>
      <c r="H95" s="75" t="s">
        <v>11</v>
      </c>
      <c r="I95" s="76"/>
      <c r="J95" s="77" t="s">
        <v>63</v>
      </c>
      <c r="K95" s="620"/>
      <c r="L95" s="79"/>
    </row>
    <row r="96" spans="2:25">
      <c r="B96" s="86" t="s">
        <v>72</v>
      </c>
      <c r="C96" s="87"/>
      <c r="D96" s="88" t="s">
        <v>44</v>
      </c>
      <c r="E96" s="24"/>
      <c r="F96" s="87"/>
      <c r="G96" s="85"/>
      <c r="H96" s="353"/>
      <c r="I96" s="354"/>
      <c r="J96" s="354"/>
      <c r="K96" s="355"/>
      <c r="L96" s="89"/>
    </row>
    <row r="97" spans="2:12" s="60" customFormat="1" ht="13.5">
      <c r="B97" s="86" t="s">
        <v>74</v>
      </c>
      <c r="C97" s="87"/>
      <c r="D97" s="88" t="s">
        <v>44</v>
      </c>
      <c r="E97" s="626"/>
      <c r="F97" s="627"/>
      <c r="G97" s="85"/>
      <c r="H97" s="93" t="s">
        <v>12</v>
      </c>
      <c r="I97" s="94"/>
      <c r="J97" s="95" t="s">
        <v>63</v>
      </c>
      <c r="K97" s="96"/>
      <c r="L97" s="89"/>
    </row>
    <row r="98" spans="2:12" s="60" customFormat="1">
      <c r="B98" s="86" t="s">
        <v>76</v>
      </c>
      <c r="C98" s="87"/>
      <c r="D98" s="88" t="s">
        <v>44</v>
      </c>
      <c r="E98" s="626"/>
      <c r="F98" s="627"/>
      <c r="G98" s="85"/>
      <c r="H98" s="101" t="s">
        <v>78</v>
      </c>
      <c r="I98" s="102"/>
      <c r="J98" s="103" t="s">
        <v>63</v>
      </c>
      <c r="K98" s="629"/>
      <c r="L98" s="89"/>
    </row>
    <row r="99" spans="2:12" s="60" customFormat="1">
      <c r="B99" s="86" t="s">
        <v>80</v>
      </c>
      <c r="C99" s="87"/>
      <c r="D99" s="88" t="s">
        <v>44</v>
      </c>
      <c r="E99" s="626"/>
      <c r="F99" s="627"/>
      <c r="G99" s="85"/>
      <c r="H99" s="109" t="s">
        <v>82</v>
      </c>
      <c r="I99" s="110"/>
      <c r="J99" s="111" t="s">
        <v>63</v>
      </c>
      <c r="K99" s="112"/>
      <c r="L99" s="89"/>
    </row>
    <row r="100" spans="2:12" s="60" customFormat="1">
      <c r="B100" s="86" t="s">
        <v>85</v>
      </c>
      <c r="C100" s="87"/>
      <c r="D100" s="88" t="s">
        <v>44</v>
      </c>
      <c r="E100" s="626"/>
      <c r="F100" s="627"/>
      <c r="G100" s="122"/>
      <c r="H100" s="123"/>
      <c r="I100" s="123"/>
      <c r="J100" s="124"/>
      <c r="K100" s="125"/>
      <c r="L100" s="89"/>
    </row>
    <row r="101" spans="2:12" s="60" customFormat="1">
      <c r="B101" s="135"/>
      <c r="C101" s="136"/>
      <c r="D101" s="85"/>
      <c r="E101" s="626"/>
      <c r="F101" s="646"/>
      <c r="G101" s="85"/>
      <c r="H101" s="137" t="s">
        <v>88</v>
      </c>
      <c r="I101" s="85"/>
      <c r="J101" s="88" t="s">
        <v>63</v>
      </c>
      <c r="K101" s="647"/>
      <c r="L101" s="89"/>
    </row>
    <row r="102" spans="2:12" s="60" customFormat="1">
      <c r="B102" s="86" t="s">
        <v>10</v>
      </c>
      <c r="C102" s="87"/>
      <c r="D102" s="88" t="s">
        <v>44</v>
      </c>
      <c r="E102" s="657"/>
      <c r="F102" s="627"/>
      <c r="G102" s="85"/>
      <c r="H102" s="137" t="s">
        <v>92</v>
      </c>
      <c r="I102" s="137"/>
      <c r="J102" s="88" t="s">
        <v>63</v>
      </c>
      <c r="K102" s="658"/>
      <c r="L102" s="89"/>
    </row>
    <row r="103" spans="2:12" s="60" customFormat="1">
      <c r="B103" s="135"/>
      <c r="C103" s="136"/>
      <c r="D103" s="85"/>
      <c r="E103" s="657"/>
      <c r="F103" s="627"/>
      <c r="G103" s="85"/>
      <c r="H103" s="137" t="s">
        <v>95</v>
      </c>
      <c r="I103" s="137"/>
      <c r="J103" s="88" t="s">
        <v>63</v>
      </c>
      <c r="K103" s="658"/>
      <c r="L103" s="89"/>
    </row>
    <row r="104" spans="2:12" s="60" customFormat="1">
      <c r="B104" s="86" t="s">
        <v>97</v>
      </c>
      <c r="C104" s="87"/>
      <c r="D104" s="88" t="s">
        <v>44</v>
      </c>
      <c r="E104" s="626"/>
      <c r="F104" s="627"/>
      <c r="G104" s="85"/>
      <c r="H104" s="137" t="s">
        <v>98</v>
      </c>
      <c r="I104" s="137"/>
      <c r="J104" s="88" t="s">
        <v>63</v>
      </c>
      <c r="K104" s="658"/>
      <c r="L104" s="89"/>
    </row>
    <row r="105" spans="2:12" s="60" customFormat="1">
      <c r="B105" s="86" t="s">
        <v>100</v>
      </c>
      <c r="C105" s="87"/>
      <c r="D105" s="88" t="s">
        <v>44</v>
      </c>
      <c r="E105" s="657"/>
      <c r="F105" s="627"/>
      <c r="G105" s="85"/>
      <c r="H105" s="137" t="s">
        <v>102</v>
      </c>
      <c r="I105" s="137"/>
      <c r="J105" s="88" t="s">
        <v>63</v>
      </c>
      <c r="K105" s="669"/>
      <c r="L105" s="89"/>
    </row>
    <row r="106" spans="2:12" s="60" customFormat="1">
      <c r="B106" s="86" t="s">
        <v>104</v>
      </c>
      <c r="C106" s="87"/>
      <c r="D106" s="88" t="s">
        <v>44</v>
      </c>
      <c r="E106" s="657"/>
      <c r="F106" s="627"/>
      <c r="G106" s="85"/>
      <c r="H106" s="137" t="s">
        <v>106</v>
      </c>
      <c r="I106" s="137"/>
      <c r="J106" s="88" t="s">
        <v>63</v>
      </c>
      <c r="K106" s="673"/>
      <c r="L106" s="89"/>
    </row>
    <row r="107" spans="2:12" s="60" customFormat="1">
      <c r="B107" s="168" t="s">
        <v>109</v>
      </c>
      <c r="C107" s="87"/>
      <c r="D107" s="88" t="s">
        <v>44</v>
      </c>
      <c r="E107" s="675"/>
      <c r="F107" s="627"/>
      <c r="G107" s="85"/>
      <c r="H107" s="137" t="s">
        <v>111</v>
      </c>
      <c r="I107" s="137"/>
      <c r="J107" s="88" t="s">
        <v>63</v>
      </c>
      <c r="K107" s="676"/>
      <c r="L107" s="89"/>
    </row>
    <row r="108" spans="2:12" s="60" customFormat="1">
      <c r="B108" s="168" t="s">
        <v>113</v>
      </c>
      <c r="C108" s="87"/>
      <c r="D108" s="85"/>
      <c r="E108" s="626"/>
      <c r="F108" s="627"/>
      <c r="G108" s="85"/>
      <c r="H108" s="137" t="s">
        <v>115</v>
      </c>
      <c r="I108" s="137"/>
      <c r="J108" s="88" t="s">
        <v>63</v>
      </c>
      <c r="K108" s="679"/>
      <c r="L108" s="89"/>
    </row>
    <row r="109" spans="2:12" s="60" customFormat="1">
      <c r="B109" s="86" t="s">
        <v>117</v>
      </c>
      <c r="C109" s="136"/>
      <c r="D109" s="88" t="s">
        <v>44</v>
      </c>
      <c r="E109" s="680"/>
      <c r="F109" s="681"/>
      <c r="G109" s="85"/>
      <c r="H109" s="176" t="s">
        <v>119</v>
      </c>
      <c r="I109" s="176"/>
      <c r="J109" s="88" t="s">
        <v>63</v>
      </c>
      <c r="K109" s="682"/>
      <c r="L109" s="89"/>
    </row>
    <row r="110" spans="2:12" s="60" customFormat="1">
      <c r="B110" s="178" t="s">
        <v>123</v>
      </c>
      <c r="C110" s="136"/>
      <c r="D110" s="85"/>
      <c r="E110" s="85"/>
      <c r="F110" s="85"/>
      <c r="G110" s="85"/>
      <c r="H110" s="137" t="s">
        <v>124</v>
      </c>
      <c r="I110" s="137"/>
      <c r="J110" s="88" t="s">
        <v>63</v>
      </c>
      <c r="K110" s="683"/>
      <c r="L110" s="89"/>
    </row>
    <row r="111" spans="2:12" s="60" customFormat="1">
      <c r="B111" s="86" t="s">
        <v>127</v>
      </c>
      <c r="C111" s="87"/>
      <c r="D111" s="88" t="s">
        <v>63</v>
      </c>
      <c r="E111" s="180"/>
      <c r="F111" s="137" t="s">
        <v>128</v>
      </c>
      <c r="G111" s="85"/>
      <c r="H111" s="67" t="s">
        <v>385</v>
      </c>
      <c r="J111" s="88" t="s">
        <v>63</v>
      </c>
      <c r="K111" s="684"/>
      <c r="L111" s="89"/>
    </row>
    <row r="112" spans="2:12" s="60" customFormat="1">
      <c r="B112" s="86" t="s">
        <v>130</v>
      </c>
      <c r="C112" s="87"/>
      <c r="D112" s="88" t="s">
        <v>63</v>
      </c>
      <c r="E112" s="685"/>
      <c r="F112" s="137" t="s">
        <v>128</v>
      </c>
      <c r="G112" s="85"/>
      <c r="H112" s="137" t="s">
        <v>131</v>
      </c>
      <c r="I112" s="137"/>
      <c r="J112" s="88" t="s">
        <v>63</v>
      </c>
      <c r="K112" s="686"/>
      <c r="L112" s="89"/>
    </row>
    <row r="113" spans="2:12" s="60" customFormat="1" ht="12.75" thickBot="1">
      <c r="B113" s="183" t="s">
        <v>134</v>
      </c>
      <c r="C113" s="176"/>
      <c r="D113" s="184"/>
      <c r="E113" s="185"/>
      <c r="F113" s="687"/>
      <c r="G113" s="85"/>
      <c r="H113" s="187" t="s">
        <v>135</v>
      </c>
      <c r="I113" s="187"/>
      <c r="J113" s="188" t="s">
        <v>63</v>
      </c>
      <c r="K113" s="688"/>
      <c r="L113" s="89"/>
    </row>
    <row r="114" spans="2:12" s="60" customFormat="1" ht="12.75" thickBot="1">
      <c r="B114" s="190"/>
      <c r="C114" s="191"/>
      <c r="D114" s="192"/>
      <c r="E114" s="193"/>
      <c r="F114" s="194" t="s">
        <v>139</v>
      </c>
      <c r="G114" s="195" t="s">
        <v>63</v>
      </c>
      <c r="H114" s="689"/>
      <c r="I114" s="690"/>
      <c r="J114" s="192"/>
      <c r="K114" s="192"/>
      <c r="L114" s="196"/>
    </row>
  </sheetData>
  <mergeCells count="40">
    <mergeCell ref="H114:I114"/>
    <mergeCell ref="H48:I48"/>
    <mergeCell ref="H52:K52"/>
    <mergeCell ref="H70:I70"/>
    <mergeCell ref="H74:K74"/>
    <mergeCell ref="H92:I92"/>
    <mergeCell ref="H96:K96"/>
    <mergeCell ref="P32:Q32"/>
    <mergeCell ref="R32:S32"/>
    <mergeCell ref="T32:U32"/>
    <mergeCell ref="V32:W32"/>
    <mergeCell ref="X32:Y32"/>
    <mergeCell ref="P34:Q34"/>
    <mergeCell ref="R34:S34"/>
    <mergeCell ref="T34:U34"/>
    <mergeCell ref="V34:W34"/>
    <mergeCell ref="X34:Y34"/>
    <mergeCell ref="X28:Y28"/>
    <mergeCell ref="H30:K30"/>
    <mergeCell ref="P30:Q30"/>
    <mergeCell ref="R30:S30"/>
    <mergeCell ref="T30:U30"/>
    <mergeCell ref="V30:W30"/>
    <mergeCell ref="X30:Y30"/>
    <mergeCell ref="O11:O13"/>
    <mergeCell ref="H26:I26"/>
    <mergeCell ref="P28:Q28"/>
    <mergeCell ref="R28:S28"/>
    <mergeCell ref="T28:U28"/>
    <mergeCell ref="V28:W28"/>
    <mergeCell ref="B3:L3"/>
    <mergeCell ref="N3:Y4"/>
    <mergeCell ref="B4:L4"/>
    <mergeCell ref="N7:N9"/>
    <mergeCell ref="Q7:Q10"/>
    <mergeCell ref="S7:S10"/>
    <mergeCell ref="U7:U10"/>
    <mergeCell ref="W7:W10"/>
    <mergeCell ref="Y7:Y10"/>
    <mergeCell ref="H8:K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AB52"/>
  <sheetViews>
    <sheetView workbookViewId="0">
      <selection activeCell="Y10" sqref="Y10"/>
    </sheetView>
  </sheetViews>
  <sheetFormatPr defaultRowHeight="12.75"/>
  <cols>
    <col min="1" max="1" width="9.140625" style="62"/>
    <col min="2" max="2" width="2.5703125" style="62" customWidth="1"/>
    <col min="3" max="3" width="6.85546875" style="62" customWidth="1"/>
    <col min="4" max="4" width="9.28515625" style="62" customWidth="1"/>
    <col min="5" max="5" width="1.5703125" style="62" customWidth="1"/>
    <col min="6" max="6" width="8" style="62" customWidth="1"/>
    <col min="7" max="7" width="4.85546875" style="62" customWidth="1"/>
    <col min="8" max="8" width="3.28515625" style="62" customWidth="1"/>
    <col min="9" max="9" width="3" style="62" customWidth="1"/>
    <col min="10" max="10" width="5.85546875" style="62" customWidth="1"/>
    <col min="11" max="11" width="2.7109375" style="62" customWidth="1"/>
    <col min="12" max="12" width="16" style="62" customWidth="1"/>
    <col min="13" max="13" width="2.28515625" style="62" customWidth="1"/>
    <col min="14" max="14" width="2.7109375" style="62" customWidth="1"/>
    <col min="15" max="15" width="24.140625" style="62" customWidth="1"/>
    <col min="16" max="16" width="3.28515625" style="62" customWidth="1"/>
    <col min="17" max="17" width="7.140625" style="719" customWidth="1"/>
    <col min="18" max="18" width="2.28515625" style="719" customWidth="1"/>
    <col min="19" max="19" width="2.28515625" style="62" customWidth="1"/>
    <col min="20" max="20" width="4" style="62" customWidth="1"/>
    <col min="21" max="21" width="13.42578125" style="62" customWidth="1"/>
    <col min="22" max="22" width="9.140625" style="62"/>
    <col min="23" max="23" width="10" style="62" bestFit="1" customWidth="1"/>
    <col min="24" max="24" width="12.7109375" style="62" customWidth="1"/>
    <col min="25" max="25" width="10.140625" style="62" customWidth="1"/>
    <col min="26" max="26" width="11.5703125" style="62" customWidth="1"/>
    <col min="27" max="27" width="13.140625" style="62" customWidth="1"/>
    <col min="28" max="28" width="15.28515625" style="62" customWidth="1"/>
    <col min="29" max="257" width="9.140625" style="62"/>
    <col min="258" max="258" width="2.5703125" style="62" customWidth="1"/>
    <col min="259" max="259" width="6.85546875" style="62" customWidth="1"/>
    <col min="260" max="260" width="9.28515625" style="62" customWidth="1"/>
    <col min="261" max="261" width="1.5703125" style="62" customWidth="1"/>
    <col min="262" max="262" width="8" style="62" customWidth="1"/>
    <col min="263" max="263" width="4.85546875" style="62" customWidth="1"/>
    <col min="264" max="264" width="3.28515625" style="62" customWidth="1"/>
    <col min="265" max="265" width="3" style="62" customWidth="1"/>
    <col min="266" max="266" width="5.85546875" style="62" customWidth="1"/>
    <col min="267" max="267" width="2.7109375" style="62" customWidth="1"/>
    <col min="268" max="268" width="16" style="62" customWidth="1"/>
    <col min="269" max="269" width="2.28515625" style="62" customWidth="1"/>
    <col min="270" max="270" width="2.7109375" style="62" customWidth="1"/>
    <col min="271" max="271" width="24.140625" style="62" customWidth="1"/>
    <col min="272" max="272" width="3.28515625" style="62" customWidth="1"/>
    <col min="273" max="273" width="7.140625" style="62" customWidth="1"/>
    <col min="274" max="275" width="2.28515625" style="62" customWidth="1"/>
    <col min="276" max="276" width="4" style="62" customWidth="1"/>
    <col min="277" max="277" width="13.42578125" style="62" customWidth="1"/>
    <col min="278" max="278" width="9.140625" style="62"/>
    <col min="279" max="279" width="10" style="62" bestFit="1" customWidth="1"/>
    <col min="280" max="280" width="12.7109375" style="62" customWidth="1"/>
    <col min="281" max="281" width="10.140625" style="62" customWidth="1"/>
    <col min="282" max="282" width="11.5703125" style="62" customWidth="1"/>
    <col min="283" max="283" width="13.140625" style="62" customWidth="1"/>
    <col min="284" max="284" width="15.28515625" style="62" customWidth="1"/>
    <col min="285" max="513" width="9.140625" style="62"/>
    <col min="514" max="514" width="2.5703125" style="62" customWidth="1"/>
    <col min="515" max="515" width="6.85546875" style="62" customWidth="1"/>
    <col min="516" max="516" width="9.28515625" style="62" customWidth="1"/>
    <col min="517" max="517" width="1.5703125" style="62" customWidth="1"/>
    <col min="518" max="518" width="8" style="62" customWidth="1"/>
    <col min="519" max="519" width="4.85546875" style="62" customWidth="1"/>
    <col min="520" max="520" width="3.28515625" style="62" customWidth="1"/>
    <col min="521" max="521" width="3" style="62" customWidth="1"/>
    <col min="522" max="522" width="5.85546875" style="62" customWidth="1"/>
    <col min="523" max="523" width="2.7109375" style="62" customWidth="1"/>
    <col min="524" max="524" width="16" style="62" customWidth="1"/>
    <col min="525" max="525" width="2.28515625" style="62" customWidth="1"/>
    <col min="526" max="526" width="2.7109375" style="62" customWidth="1"/>
    <col min="527" max="527" width="24.140625" style="62" customWidth="1"/>
    <col min="528" max="528" width="3.28515625" style="62" customWidth="1"/>
    <col min="529" max="529" width="7.140625" style="62" customWidth="1"/>
    <col min="530" max="531" width="2.28515625" style="62" customWidth="1"/>
    <col min="532" max="532" width="4" style="62" customWidth="1"/>
    <col min="533" max="533" width="13.42578125" style="62" customWidth="1"/>
    <col min="534" max="534" width="9.140625" style="62"/>
    <col min="535" max="535" width="10" style="62" bestFit="1" customWidth="1"/>
    <col min="536" max="536" width="12.7109375" style="62" customWidth="1"/>
    <col min="537" max="537" width="10.140625" style="62" customWidth="1"/>
    <col min="538" max="538" width="11.5703125" style="62" customWidth="1"/>
    <col min="539" max="539" width="13.140625" style="62" customWidth="1"/>
    <col min="540" max="540" width="15.28515625" style="62" customWidth="1"/>
    <col min="541" max="769" width="9.140625" style="62"/>
    <col min="770" max="770" width="2.5703125" style="62" customWidth="1"/>
    <col min="771" max="771" width="6.85546875" style="62" customWidth="1"/>
    <col min="772" max="772" width="9.28515625" style="62" customWidth="1"/>
    <col min="773" max="773" width="1.5703125" style="62" customWidth="1"/>
    <col min="774" max="774" width="8" style="62" customWidth="1"/>
    <col min="775" max="775" width="4.85546875" style="62" customWidth="1"/>
    <col min="776" max="776" width="3.28515625" style="62" customWidth="1"/>
    <col min="777" max="777" width="3" style="62" customWidth="1"/>
    <col min="778" max="778" width="5.85546875" style="62" customWidth="1"/>
    <col min="779" max="779" width="2.7109375" style="62" customWidth="1"/>
    <col min="780" max="780" width="16" style="62" customWidth="1"/>
    <col min="781" max="781" width="2.28515625" style="62" customWidth="1"/>
    <col min="782" max="782" width="2.7109375" style="62" customWidth="1"/>
    <col min="783" max="783" width="24.140625" style="62" customWidth="1"/>
    <col min="784" max="784" width="3.28515625" style="62" customWidth="1"/>
    <col min="785" max="785" width="7.140625" style="62" customWidth="1"/>
    <col min="786" max="787" width="2.28515625" style="62" customWidth="1"/>
    <col min="788" max="788" width="4" style="62" customWidth="1"/>
    <col min="789" max="789" width="13.42578125" style="62" customWidth="1"/>
    <col min="790" max="790" width="9.140625" style="62"/>
    <col min="791" max="791" width="10" style="62" bestFit="1" customWidth="1"/>
    <col min="792" max="792" width="12.7109375" style="62" customWidth="1"/>
    <col min="793" max="793" width="10.140625" style="62" customWidth="1"/>
    <col min="794" max="794" width="11.5703125" style="62" customWidth="1"/>
    <col min="795" max="795" width="13.140625" style="62" customWidth="1"/>
    <col min="796" max="796" width="15.28515625" style="62" customWidth="1"/>
    <col min="797" max="1025" width="9.140625" style="62"/>
    <col min="1026" max="1026" width="2.5703125" style="62" customWidth="1"/>
    <col min="1027" max="1027" width="6.85546875" style="62" customWidth="1"/>
    <col min="1028" max="1028" width="9.28515625" style="62" customWidth="1"/>
    <col min="1029" max="1029" width="1.5703125" style="62" customWidth="1"/>
    <col min="1030" max="1030" width="8" style="62" customWidth="1"/>
    <col min="1031" max="1031" width="4.85546875" style="62" customWidth="1"/>
    <col min="1032" max="1032" width="3.28515625" style="62" customWidth="1"/>
    <col min="1033" max="1033" width="3" style="62" customWidth="1"/>
    <col min="1034" max="1034" width="5.85546875" style="62" customWidth="1"/>
    <col min="1035" max="1035" width="2.7109375" style="62" customWidth="1"/>
    <col min="1036" max="1036" width="16" style="62" customWidth="1"/>
    <col min="1037" max="1037" width="2.28515625" style="62" customWidth="1"/>
    <col min="1038" max="1038" width="2.7109375" style="62" customWidth="1"/>
    <col min="1039" max="1039" width="24.140625" style="62" customWidth="1"/>
    <col min="1040" max="1040" width="3.28515625" style="62" customWidth="1"/>
    <col min="1041" max="1041" width="7.140625" style="62" customWidth="1"/>
    <col min="1042" max="1043" width="2.28515625" style="62" customWidth="1"/>
    <col min="1044" max="1044" width="4" style="62" customWidth="1"/>
    <col min="1045" max="1045" width="13.42578125" style="62" customWidth="1"/>
    <col min="1046" max="1046" width="9.140625" style="62"/>
    <col min="1047" max="1047" width="10" style="62" bestFit="1" customWidth="1"/>
    <col min="1048" max="1048" width="12.7109375" style="62" customWidth="1"/>
    <col min="1049" max="1049" width="10.140625" style="62" customWidth="1"/>
    <col min="1050" max="1050" width="11.5703125" style="62" customWidth="1"/>
    <col min="1051" max="1051" width="13.140625" style="62" customWidth="1"/>
    <col min="1052" max="1052" width="15.28515625" style="62" customWidth="1"/>
    <col min="1053" max="1281" width="9.140625" style="62"/>
    <col min="1282" max="1282" width="2.5703125" style="62" customWidth="1"/>
    <col min="1283" max="1283" width="6.85546875" style="62" customWidth="1"/>
    <col min="1284" max="1284" width="9.28515625" style="62" customWidth="1"/>
    <col min="1285" max="1285" width="1.5703125" style="62" customWidth="1"/>
    <col min="1286" max="1286" width="8" style="62" customWidth="1"/>
    <col min="1287" max="1287" width="4.85546875" style="62" customWidth="1"/>
    <col min="1288" max="1288" width="3.28515625" style="62" customWidth="1"/>
    <col min="1289" max="1289" width="3" style="62" customWidth="1"/>
    <col min="1290" max="1290" width="5.85546875" style="62" customWidth="1"/>
    <col min="1291" max="1291" width="2.7109375" style="62" customWidth="1"/>
    <col min="1292" max="1292" width="16" style="62" customWidth="1"/>
    <col min="1293" max="1293" width="2.28515625" style="62" customWidth="1"/>
    <col min="1294" max="1294" width="2.7109375" style="62" customWidth="1"/>
    <col min="1295" max="1295" width="24.140625" style="62" customWidth="1"/>
    <col min="1296" max="1296" width="3.28515625" style="62" customWidth="1"/>
    <col min="1297" max="1297" width="7.140625" style="62" customWidth="1"/>
    <col min="1298" max="1299" width="2.28515625" style="62" customWidth="1"/>
    <col min="1300" max="1300" width="4" style="62" customWidth="1"/>
    <col min="1301" max="1301" width="13.42578125" style="62" customWidth="1"/>
    <col min="1302" max="1302" width="9.140625" style="62"/>
    <col min="1303" max="1303" width="10" style="62" bestFit="1" customWidth="1"/>
    <col min="1304" max="1304" width="12.7109375" style="62" customWidth="1"/>
    <col min="1305" max="1305" width="10.140625" style="62" customWidth="1"/>
    <col min="1306" max="1306" width="11.5703125" style="62" customWidth="1"/>
    <col min="1307" max="1307" width="13.140625" style="62" customWidth="1"/>
    <col min="1308" max="1308" width="15.28515625" style="62" customWidth="1"/>
    <col min="1309" max="1537" width="9.140625" style="62"/>
    <col min="1538" max="1538" width="2.5703125" style="62" customWidth="1"/>
    <col min="1539" max="1539" width="6.85546875" style="62" customWidth="1"/>
    <col min="1540" max="1540" width="9.28515625" style="62" customWidth="1"/>
    <col min="1541" max="1541" width="1.5703125" style="62" customWidth="1"/>
    <col min="1542" max="1542" width="8" style="62" customWidth="1"/>
    <col min="1543" max="1543" width="4.85546875" style="62" customWidth="1"/>
    <col min="1544" max="1544" width="3.28515625" style="62" customWidth="1"/>
    <col min="1545" max="1545" width="3" style="62" customWidth="1"/>
    <col min="1546" max="1546" width="5.85546875" style="62" customWidth="1"/>
    <col min="1547" max="1547" width="2.7109375" style="62" customWidth="1"/>
    <col min="1548" max="1548" width="16" style="62" customWidth="1"/>
    <col min="1549" max="1549" width="2.28515625" style="62" customWidth="1"/>
    <col min="1550" max="1550" width="2.7109375" style="62" customWidth="1"/>
    <col min="1551" max="1551" width="24.140625" style="62" customWidth="1"/>
    <col min="1552" max="1552" width="3.28515625" style="62" customWidth="1"/>
    <col min="1553" max="1553" width="7.140625" style="62" customWidth="1"/>
    <col min="1554" max="1555" width="2.28515625" style="62" customWidth="1"/>
    <col min="1556" max="1556" width="4" style="62" customWidth="1"/>
    <col min="1557" max="1557" width="13.42578125" style="62" customWidth="1"/>
    <col min="1558" max="1558" width="9.140625" style="62"/>
    <col min="1559" max="1559" width="10" style="62" bestFit="1" customWidth="1"/>
    <col min="1560" max="1560" width="12.7109375" style="62" customWidth="1"/>
    <col min="1561" max="1561" width="10.140625" style="62" customWidth="1"/>
    <col min="1562" max="1562" width="11.5703125" style="62" customWidth="1"/>
    <col min="1563" max="1563" width="13.140625" style="62" customWidth="1"/>
    <col min="1564" max="1564" width="15.28515625" style="62" customWidth="1"/>
    <col min="1565" max="1793" width="9.140625" style="62"/>
    <col min="1794" max="1794" width="2.5703125" style="62" customWidth="1"/>
    <col min="1795" max="1795" width="6.85546875" style="62" customWidth="1"/>
    <col min="1796" max="1796" width="9.28515625" style="62" customWidth="1"/>
    <col min="1797" max="1797" width="1.5703125" style="62" customWidth="1"/>
    <col min="1798" max="1798" width="8" style="62" customWidth="1"/>
    <col min="1799" max="1799" width="4.85546875" style="62" customWidth="1"/>
    <col min="1800" max="1800" width="3.28515625" style="62" customWidth="1"/>
    <col min="1801" max="1801" width="3" style="62" customWidth="1"/>
    <col min="1802" max="1802" width="5.85546875" style="62" customWidth="1"/>
    <col min="1803" max="1803" width="2.7109375" style="62" customWidth="1"/>
    <col min="1804" max="1804" width="16" style="62" customWidth="1"/>
    <col min="1805" max="1805" width="2.28515625" style="62" customWidth="1"/>
    <col min="1806" max="1806" width="2.7109375" style="62" customWidth="1"/>
    <col min="1807" max="1807" width="24.140625" style="62" customWidth="1"/>
    <col min="1808" max="1808" width="3.28515625" style="62" customWidth="1"/>
    <col min="1809" max="1809" width="7.140625" style="62" customWidth="1"/>
    <col min="1810" max="1811" width="2.28515625" style="62" customWidth="1"/>
    <col min="1812" max="1812" width="4" style="62" customWidth="1"/>
    <col min="1813" max="1813" width="13.42578125" style="62" customWidth="1"/>
    <col min="1814" max="1814" width="9.140625" style="62"/>
    <col min="1815" max="1815" width="10" style="62" bestFit="1" customWidth="1"/>
    <col min="1816" max="1816" width="12.7109375" style="62" customWidth="1"/>
    <col min="1817" max="1817" width="10.140625" style="62" customWidth="1"/>
    <col min="1818" max="1818" width="11.5703125" style="62" customWidth="1"/>
    <col min="1819" max="1819" width="13.140625" style="62" customWidth="1"/>
    <col min="1820" max="1820" width="15.28515625" style="62" customWidth="1"/>
    <col min="1821" max="2049" width="9.140625" style="62"/>
    <col min="2050" max="2050" width="2.5703125" style="62" customWidth="1"/>
    <col min="2051" max="2051" width="6.85546875" style="62" customWidth="1"/>
    <col min="2052" max="2052" width="9.28515625" style="62" customWidth="1"/>
    <col min="2053" max="2053" width="1.5703125" style="62" customWidth="1"/>
    <col min="2054" max="2054" width="8" style="62" customWidth="1"/>
    <col min="2055" max="2055" width="4.85546875" style="62" customWidth="1"/>
    <col min="2056" max="2056" width="3.28515625" style="62" customWidth="1"/>
    <col min="2057" max="2057" width="3" style="62" customWidth="1"/>
    <col min="2058" max="2058" width="5.85546875" style="62" customWidth="1"/>
    <col min="2059" max="2059" width="2.7109375" style="62" customWidth="1"/>
    <col min="2060" max="2060" width="16" style="62" customWidth="1"/>
    <col min="2061" max="2061" width="2.28515625" style="62" customWidth="1"/>
    <col min="2062" max="2062" width="2.7109375" style="62" customWidth="1"/>
    <col min="2063" max="2063" width="24.140625" style="62" customWidth="1"/>
    <col min="2064" max="2064" width="3.28515625" style="62" customWidth="1"/>
    <col min="2065" max="2065" width="7.140625" style="62" customWidth="1"/>
    <col min="2066" max="2067" width="2.28515625" style="62" customWidth="1"/>
    <col min="2068" max="2068" width="4" style="62" customWidth="1"/>
    <col min="2069" max="2069" width="13.42578125" style="62" customWidth="1"/>
    <col min="2070" max="2070" width="9.140625" style="62"/>
    <col min="2071" max="2071" width="10" style="62" bestFit="1" customWidth="1"/>
    <col min="2072" max="2072" width="12.7109375" style="62" customWidth="1"/>
    <col min="2073" max="2073" width="10.140625" style="62" customWidth="1"/>
    <col min="2074" max="2074" width="11.5703125" style="62" customWidth="1"/>
    <col min="2075" max="2075" width="13.140625" style="62" customWidth="1"/>
    <col min="2076" max="2076" width="15.28515625" style="62" customWidth="1"/>
    <col min="2077" max="2305" width="9.140625" style="62"/>
    <col min="2306" max="2306" width="2.5703125" style="62" customWidth="1"/>
    <col min="2307" max="2307" width="6.85546875" style="62" customWidth="1"/>
    <col min="2308" max="2308" width="9.28515625" style="62" customWidth="1"/>
    <col min="2309" max="2309" width="1.5703125" style="62" customWidth="1"/>
    <col min="2310" max="2310" width="8" style="62" customWidth="1"/>
    <col min="2311" max="2311" width="4.85546875" style="62" customWidth="1"/>
    <col min="2312" max="2312" width="3.28515625" style="62" customWidth="1"/>
    <col min="2313" max="2313" width="3" style="62" customWidth="1"/>
    <col min="2314" max="2314" width="5.85546875" style="62" customWidth="1"/>
    <col min="2315" max="2315" width="2.7109375" style="62" customWidth="1"/>
    <col min="2316" max="2316" width="16" style="62" customWidth="1"/>
    <col min="2317" max="2317" width="2.28515625" style="62" customWidth="1"/>
    <col min="2318" max="2318" width="2.7109375" style="62" customWidth="1"/>
    <col min="2319" max="2319" width="24.140625" style="62" customWidth="1"/>
    <col min="2320" max="2320" width="3.28515625" style="62" customWidth="1"/>
    <col min="2321" max="2321" width="7.140625" style="62" customWidth="1"/>
    <col min="2322" max="2323" width="2.28515625" style="62" customWidth="1"/>
    <col min="2324" max="2324" width="4" style="62" customWidth="1"/>
    <col min="2325" max="2325" width="13.42578125" style="62" customWidth="1"/>
    <col min="2326" max="2326" width="9.140625" style="62"/>
    <col min="2327" max="2327" width="10" style="62" bestFit="1" customWidth="1"/>
    <col min="2328" max="2328" width="12.7109375" style="62" customWidth="1"/>
    <col min="2329" max="2329" width="10.140625" style="62" customWidth="1"/>
    <col min="2330" max="2330" width="11.5703125" style="62" customWidth="1"/>
    <col min="2331" max="2331" width="13.140625" style="62" customWidth="1"/>
    <col min="2332" max="2332" width="15.28515625" style="62" customWidth="1"/>
    <col min="2333" max="2561" width="9.140625" style="62"/>
    <col min="2562" max="2562" width="2.5703125" style="62" customWidth="1"/>
    <col min="2563" max="2563" width="6.85546875" style="62" customWidth="1"/>
    <col min="2564" max="2564" width="9.28515625" style="62" customWidth="1"/>
    <col min="2565" max="2565" width="1.5703125" style="62" customWidth="1"/>
    <col min="2566" max="2566" width="8" style="62" customWidth="1"/>
    <col min="2567" max="2567" width="4.85546875" style="62" customWidth="1"/>
    <col min="2568" max="2568" width="3.28515625" style="62" customWidth="1"/>
    <col min="2569" max="2569" width="3" style="62" customWidth="1"/>
    <col min="2570" max="2570" width="5.85546875" style="62" customWidth="1"/>
    <col min="2571" max="2571" width="2.7109375" style="62" customWidth="1"/>
    <col min="2572" max="2572" width="16" style="62" customWidth="1"/>
    <col min="2573" max="2573" width="2.28515625" style="62" customWidth="1"/>
    <col min="2574" max="2574" width="2.7109375" style="62" customWidth="1"/>
    <col min="2575" max="2575" width="24.140625" style="62" customWidth="1"/>
    <col min="2576" max="2576" width="3.28515625" style="62" customWidth="1"/>
    <col min="2577" max="2577" width="7.140625" style="62" customWidth="1"/>
    <col min="2578" max="2579" width="2.28515625" style="62" customWidth="1"/>
    <col min="2580" max="2580" width="4" style="62" customWidth="1"/>
    <col min="2581" max="2581" width="13.42578125" style="62" customWidth="1"/>
    <col min="2582" max="2582" width="9.140625" style="62"/>
    <col min="2583" max="2583" width="10" style="62" bestFit="1" customWidth="1"/>
    <col min="2584" max="2584" width="12.7109375" style="62" customWidth="1"/>
    <col min="2585" max="2585" width="10.140625" style="62" customWidth="1"/>
    <col min="2586" max="2586" width="11.5703125" style="62" customWidth="1"/>
    <col min="2587" max="2587" width="13.140625" style="62" customWidth="1"/>
    <col min="2588" max="2588" width="15.28515625" style="62" customWidth="1"/>
    <col min="2589" max="2817" width="9.140625" style="62"/>
    <col min="2818" max="2818" width="2.5703125" style="62" customWidth="1"/>
    <col min="2819" max="2819" width="6.85546875" style="62" customWidth="1"/>
    <col min="2820" max="2820" width="9.28515625" style="62" customWidth="1"/>
    <col min="2821" max="2821" width="1.5703125" style="62" customWidth="1"/>
    <col min="2822" max="2822" width="8" style="62" customWidth="1"/>
    <col min="2823" max="2823" width="4.85546875" style="62" customWidth="1"/>
    <col min="2824" max="2824" width="3.28515625" style="62" customWidth="1"/>
    <col min="2825" max="2825" width="3" style="62" customWidth="1"/>
    <col min="2826" max="2826" width="5.85546875" style="62" customWidth="1"/>
    <col min="2827" max="2827" width="2.7109375" style="62" customWidth="1"/>
    <col min="2828" max="2828" width="16" style="62" customWidth="1"/>
    <col min="2829" max="2829" width="2.28515625" style="62" customWidth="1"/>
    <col min="2830" max="2830" width="2.7109375" style="62" customWidth="1"/>
    <col min="2831" max="2831" width="24.140625" style="62" customWidth="1"/>
    <col min="2832" max="2832" width="3.28515625" style="62" customWidth="1"/>
    <col min="2833" max="2833" width="7.140625" style="62" customWidth="1"/>
    <col min="2834" max="2835" width="2.28515625" style="62" customWidth="1"/>
    <col min="2836" max="2836" width="4" style="62" customWidth="1"/>
    <col min="2837" max="2837" width="13.42578125" style="62" customWidth="1"/>
    <col min="2838" max="2838" width="9.140625" style="62"/>
    <col min="2839" max="2839" width="10" style="62" bestFit="1" customWidth="1"/>
    <col min="2840" max="2840" width="12.7109375" style="62" customWidth="1"/>
    <col min="2841" max="2841" width="10.140625" style="62" customWidth="1"/>
    <col min="2842" max="2842" width="11.5703125" style="62" customWidth="1"/>
    <col min="2843" max="2843" width="13.140625" style="62" customWidth="1"/>
    <col min="2844" max="2844" width="15.28515625" style="62" customWidth="1"/>
    <col min="2845" max="3073" width="9.140625" style="62"/>
    <col min="3074" max="3074" width="2.5703125" style="62" customWidth="1"/>
    <col min="3075" max="3075" width="6.85546875" style="62" customWidth="1"/>
    <col min="3076" max="3076" width="9.28515625" style="62" customWidth="1"/>
    <col min="3077" max="3077" width="1.5703125" style="62" customWidth="1"/>
    <col min="3078" max="3078" width="8" style="62" customWidth="1"/>
    <col min="3079" max="3079" width="4.85546875" style="62" customWidth="1"/>
    <col min="3080" max="3080" width="3.28515625" style="62" customWidth="1"/>
    <col min="3081" max="3081" width="3" style="62" customWidth="1"/>
    <col min="3082" max="3082" width="5.85546875" style="62" customWidth="1"/>
    <col min="3083" max="3083" width="2.7109375" style="62" customWidth="1"/>
    <col min="3084" max="3084" width="16" style="62" customWidth="1"/>
    <col min="3085" max="3085" width="2.28515625" style="62" customWidth="1"/>
    <col min="3086" max="3086" width="2.7109375" style="62" customWidth="1"/>
    <col min="3087" max="3087" width="24.140625" style="62" customWidth="1"/>
    <col min="3088" max="3088" width="3.28515625" style="62" customWidth="1"/>
    <col min="3089" max="3089" width="7.140625" style="62" customWidth="1"/>
    <col min="3090" max="3091" width="2.28515625" style="62" customWidth="1"/>
    <col min="3092" max="3092" width="4" style="62" customWidth="1"/>
    <col min="3093" max="3093" width="13.42578125" style="62" customWidth="1"/>
    <col min="3094" max="3094" width="9.140625" style="62"/>
    <col min="3095" max="3095" width="10" style="62" bestFit="1" customWidth="1"/>
    <col min="3096" max="3096" width="12.7109375" style="62" customWidth="1"/>
    <col min="3097" max="3097" width="10.140625" style="62" customWidth="1"/>
    <col min="3098" max="3098" width="11.5703125" style="62" customWidth="1"/>
    <col min="3099" max="3099" width="13.140625" style="62" customWidth="1"/>
    <col min="3100" max="3100" width="15.28515625" style="62" customWidth="1"/>
    <col min="3101" max="3329" width="9.140625" style="62"/>
    <col min="3330" max="3330" width="2.5703125" style="62" customWidth="1"/>
    <col min="3331" max="3331" width="6.85546875" style="62" customWidth="1"/>
    <col min="3332" max="3332" width="9.28515625" style="62" customWidth="1"/>
    <col min="3333" max="3333" width="1.5703125" style="62" customWidth="1"/>
    <col min="3334" max="3334" width="8" style="62" customWidth="1"/>
    <col min="3335" max="3335" width="4.85546875" style="62" customWidth="1"/>
    <col min="3336" max="3336" width="3.28515625" style="62" customWidth="1"/>
    <col min="3337" max="3337" width="3" style="62" customWidth="1"/>
    <col min="3338" max="3338" width="5.85546875" style="62" customWidth="1"/>
    <col min="3339" max="3339" width="2.7109375" style="62" customWidth="1"/>
    <col min="3340" max="3340" width="16" style="62" customWidth="1"/>
    <col min="3341" max="3341" width="2.28515625" style="62" customWidth="1"/>
    <col min="3342" max="3342" width="2.7109375" style="62" customWidth="1"/>
    <col min="3343" max="3343" width="24.140625" style="62" customWidth="1"/>
    <col min="3344" max="3344" width="3.28515625" style="62" customWidth="1"/>
    <col min="3345" max="3345" width="7.140625" style="62" customWidth="1"/>
    <col min="3346" max="3347" width="2.28515625" style="62" customWidth="1"/>
    <col min="3348" max="3348" width="4" style="62" customWidth="1"/>
    <col min="3349" max="3349" width="13.42578125" style="62" customWidth="1"/>
    <col min="3350" max="3350" width="9.140625" style="62"/>
    <col min="3351" max="3351" width="10" style="62" bestFit="1" customWidth="1"/>
    <col min="3352" max="3352" width="12.7109375" style="62" customWidth="1"/>
    <col min="3353" max="3353" width="10.140625" style="62" customWidth="1"/>
    <col min="3354" max="3354" width="11.5703125" style="62" customWidth="1"/>
    <col min="3355" max="3355" width="13.140625" style="62" customWidth="1"/>
    <col min="3356" max="3356" width="15.28515625" style="62" customWidth="1"/>
    <col min="3357" max="3585" width="9.140625" style="62"/>
    <col min="3586" max="3586" width="2.5703125" style="62" customWidth="1"/>
    <col min="3587" max="3587" width="6.85546875" style="62" customWidth="1"/>
    <col min="3588" max="3588" width="9.28515625" style="62" customWidth="1"/>
    <col min="3589" max="3589" width="1.5703125" style="62" customWidth="1"/>
    <col min="3590" max="3590" width="8" style="62" customWidth="1"/>
    <col min="3591" max="3591" width="4.85546875" style="62" customWidth="1"/>
    <col min="3592" max="3592" width="3.28515625" style="62" customWidth="1"/>
    <col min="3593" max="3593" width="3" style="62" customWidth="1"/>
    <col min="3594" max="3594" width="5.85546875" style="62" customWidth="1"/>
    <col min="3595" max="3595" width="2.7109375" style="62" customWidth="1"/>
    <col min="3596" max="3596" width="16" style="62" customWidth="1"/>
    <col min="3597" max="3597" width="2.28515625" style="62" customWidth="1"/>
    <col min="3598" max="3598" width="2.7109375" style="62" customWidth="1"/>
    <col min="3599" max="3599" width="24.140625" style="62" customWidth="1"/>
    <col min="3600" max="3600" width="3.28515625" style="62" customWidth="1"/>
    <col min="3601" max="3601" width="7.140625" style="62" customWidth="1"/>
    <col min="3602" max="3603" width="2.28515625" style="62" customWidth="1"/>
    <col min="3604" max="3604" width="4" style="62" customWidth="1"/>
    <col min="3605" max="3605" width="13.42578125" style="62" customWidth="1"/>
    <col min="3606" max="3606" width="9.140625" style="62"/>
    <col min="3607" max="3607" width="10" style="62" bestFit="1" customWidth="1"/>
    <col min="3608" max="3608" width="12.7109375" style="62" customWidth="1"/>
    <col min="3609" max="3609" width="10.140625" style="62" customWidth="1"/>
    <col min="3610" max="3610" width="11.5703125" style="62" customWidth="1"/>
    <col min="3611" max="3611" width="13.140625" style="62" customWidth="1"/>
    <col min="3612" max="3612" width="15.28515625" style="62" customWidth="1"/>
    <col min="3613" max="3841" width="9.140625" style="62"/>
    <col min="3842" max="3842" width="2.5703125" style="62" customWidth="1"/>
    <col min="3843" max="3843" width="6.85546875" style="62" customWidth="1"/>
    <col min="3844" max="3844" width="9.28515625" style="62" customWidth="1"/>
    <col min="3845" max="3845" width="1.5703125" style="62" customWidth="1"/>
    <col min="3846" max="3846" width="8" style="62" customWidth="1"/>
    <col min="3847" max="3847" width="4.85546875" style="62" customWidth="1"/>
    <col min="3848" max="3848" width="3.28515625" style="62" customWidth="1"/>
    <col min="3849" max="3849" width="3" style="62" customWidth="1"/>
    <col min="3850" max="3850" width="5.85546875" style="62" customWidth="1"/>
    <col min="3851" max="3851" width="2.7109375" style="62" customWidth="1"/>
    <col min="3852" max="3852" width="16" style="62" customWidth="1"/>
    <col min="3853" max="3853" width="2.28515625" style="62" customWidth="1"/>
    <col min="3854" max="3854" width="2.7109375" style="62" customWidth="1"/>
    <col min="3855" max="3855" width="24.140625" style="62" customWidth="1"/>
    <col min="3856" max="3856" width="3.28515625" style="62" customWidth="1"/>
    <col min="3857" max="3857" width="7.140625" style="62" customWidth="1"/>
    <col min="3858" max="3859" width="2.28515625" style="62" customWidth="1"/>
    <col min="3860" max="3860" width="4" style="62" customWidth="1"/>
    <col min="3861" max="3861" width="13.42578125" style="62" customWidth="1"/>
    <col min="3862" max="3862" width="9.140625" style="62"/>
    <col min="3863" max="3863" width="10" style="62" bestFit="1" customWidth="1"/>
    <col min="3864" max="3864" width="12.7109375" style="62" customWidth="1"/>
    <col min="3865" max="3865" width="10.140625" style="62" customWidth="1"/>
    <col min="3866" max="3866" width="11.5703125" style="62" customWidth="1"/>
    <col min="3867" max="3867" width="13.140625" style="62" customWidth="1"/>
    <col min="3868" max="3868" width="15.28515625" style="62" customWidth="1"/>
    <col min="3869" max="4097" width="9.140625" style="62"/>
    <col min="4098" max="4098" width="2.5703125" style="62" customWidth="1"/>
    <col min="4099" max="4099" width="6.85546875" style="62" customWidth="1"/>
    <col min="4100" max="4100" width="9.28515625" style="62" customWidth="1"/>
    <col min="4101" max="4101" width="1.5703125" style="62" customWidth="1"/>
    <col min="4102" max="4102" width="8" style="62" customWidth="1"/>
    <col min="4103" max="4103" width="4.85546875" style="62" customWidth="1"/>
    <col min="4104" max="4104" width="3.28515625" style="62" customWidth="1"/>
    <col min="4105" max="4105" width="3" style="62" customWidth="1"/>
    <col min="4106" max="4106" width="5.85546875" style="62" customWidth="1"/>
    <col min="4107" max="4107" width="2.7109375" style="62" customWidth="1"/>
    <col min="4108" max="4108" width="16" style="62" customWidth="1"/>
    <col min="4109" max="4109" width="2.28515625" style="62" customWidth="1"/>
    <col min="4110" max="4110" width="2.7109375" style="62" customWidth="1"/>
    <col min="4111" max="4111" width="24.140625" style="62" customWidth="1"/>
    <col min="4112" max="4112" width="3.28515625" style="62" customWidth="1"/>
    <col min="4113" max="4113" width="7.140625" style="62" customWidth="1"/>
    <col min="4114" max="4115" width="2.28515625" style="62" customWidth="1"/>
    <col min="4116" max="4116" width="4" style="62" customWidth="1"/>
    <col min="4117" max="4117" width="13.42578125" style="62" customWidth="1"/>
    <col min="4118" max="4118" width="9.140625" style="62"/>
    <col min="4119" max="4119" width="10" style="62" bestFit="1" customWidth="1"/>
    <col min="4120" max="4120" width="12.7109375" style="62" customWidth="1"/>
    <col min="4121" max="4121" width="10.140625" style="62" customWidth="1"/>
    <col min="4122" max="4122" width="11.5703125" style="62" customWidth="1"/>
    <col min="4123" max="4123" width="13.140625" style="62" customWidth="1"/>
    <col min="4124" max="4124" width="15.28515625" style="62" customWidth="1"/>
    <col min="4125" max="4353" width="9.140625" style="62"/>
    <col min="4354" max="4354" width="2.5703125" style="62" customWidth="1"/>
    <col min="4355" max="4355" width="6.85546875" style="62" customWidth="1"/>
    <col min="4356" max="4356" width="9.28515625" style="62" customWidth="1"/>
    <col min="4357" max="4357" width="1.5703125" style="62" customWidth="1"/>
    <col min="4358" max="4358" width="8" style="62" customWidth="1"/>
    <col min="4359" max="4359" width="4.85546875" style="62" customWidth="1"/>
    <col min="4360" max="4360" width="3.28515625" style="62" customWidth="1"/>
    <col min="4361" max="4361" width="3" style="62" customWidth="1"/>
    <col min="4362" max="4362" width="5.85546875" style="62" customWidth="1"/>
    <col min="4363" max="4363" width="2.7109375" style="62" customWidth="1"/>
    <col min="4364" max="4364" width="16" style="62" customWidth="1"/>
    <col min="4365" max="4365" width="2.28515625" style="62" customWidth="1"/>
    <col min="4366" max="4366" width="2.7109375" style="62" customWidth="1"/>
    <col min="4367" max="4367" width="24.140625" style="62" customWidth="1"/>
    <col min="4368" max="4368" width="3.28515625" style="62" customWidth="1"/>
    <col min="4369" max="4369" width="7.140625" style="62" customWidth="1"/>
    <col min="4370" max="4371" width="2.28515625" style="62" customWidth="1"/>
    <col min="4372" max="4372" width="4" style="62" customWidth="1"/>
    <col min="4373" max="4373" width="13.42578125" style="62" customWidth="1"/>
    <col min="4374" max="4374" width="9.140625" style="62"/>
    <col min="4375" max="4375" width="10" style="62" bestFit="1" customWidth="1"/>
    <col min="4376" max="4376" width="12.7109375" style="62" customWidth="1"/>
    <col min="4377" max="4377" width="10.140625" style="62" customWidth="1"/>
    <col min="4378" max="4378" width="11.5703125" style="62" customWidth="1"/>
    <col min="4379" max="4379" width="13.140625" style="62" customWidth="1"/>
    <col min="4380" max="4380" width="15.28515625" style="62" customWidth="1"/>
    <col min="4381" max="4609" width="9.140625" style="62"/>
    <col min="4610" max="4610" width="2.5703125" style="62" customWidth="1"/>
    <col min="4611" max="4611" width="6.85546875" style="62" customWidth="1"/>
    <col min="4612" max="4612" width="9.28515625" style="62" customWidth="1"/>
    <col min="4613" max="4613" width="1.5703125" style="62" customWidth="1"/>
    <col min="4614" max="4614" width="8" style="62" customWidth="1"/>
    <col min="4615" max="4615" width="4.85546875" style="62" customWidth="1"/>
    <col min="4616" max="4616" width="3.28515625" style="62" customWidth="1"/>
    <col min="4617" max="4617" width="3" style="62" customWidth="1"/>
    <col min="4618" max="4618" width="5.85546875" style="62" customWidth="1"/>
    <col min="4619" max="4619" width="2.7109375" style="62" customWidth="1"/>
    <col min="4620" max="4620" width="16" style="62" customWidth="1"/>
    <col min="4621" max="4621" width="2.28515625" style="62" customWidth="1"/>
    <col min="4622" max="4622" width="2.7109375" style="62" customWidth="1"/>
    <col min="4623" max="4623" width="24.140625" style="62" customWidth="1"/>
    <col min="4624" max="4624" width="3.28515625" style="62" customWidth="1"/>
    <col min="4625" max="4625" width="7.140625" style="62" customWidth="1"/>
    <col min="4626" max="4627" width="2.28515625" style="62" customWidth="1"/>
    <col min="4628" max="4628" width="4" style="62" customWidth="1"/>
    <col min="4629" max="4629" width="13.42578125" style="62" customWidth="1"/>
    <col min="4630" max="4630" width="9.140625" style="62"/>
    <col min="4631" max="4631" width="10" style="62" bestFit="1" customWidth="1"/>
    <col min="4632" max="4632" width="12.7109375" style="62" customWidth="1"/>
    <col min="4633" max="4633" width="10.140625" style="62" customWidth="1"/>
    <col min="4634" max="4634" width="11.5703125" style="62" customWidth="1"/>
    <col min="4635" max="4635" width="13.140625" style="62" customWidth="1"/>
    <col min="4636" max="4636" width="15.28515625" style="62" customWidth="1"/>
    <col min="4637" max="4865" width="9.140625" style="62"/>
    <col min="4866" max="4866" width="2.5703125" style="62" customWidth="1"/>
    <col min="4867" max="4867" width="6.85546875" style="62" customWidth="1"/>
    <col min="4868" max="4868" width="9.28515625" style="62" customWidth="1"/>
    <col min="4869" max="4869" width="1.5703125" style="62" customWidth="1"/>
    <col min="4870" max="4870" width="8" style="62" customWidth="1"/>
    <col min="4871" max="4871" width="4.85546875" style="62" customWidth="1"/>
    <col min="4872" max="4872" width="3.28515625" style="62" customWidth="1"/>
    <col min="4873" max="4873" width="3" style="62" customWidth="1"/>
    <col min="4874" max="4874" width="5.85546875" style="62" customWidth="1"/>
    <col min="4875" max="4875" width="2.7109375" style="62" customWidth="1"/>
    <col min="4876" max="4876" width="16" style="62" customWidth="1"/>
    <col min="4877" max="4877" width="2.28515625" style="62" customWidth="1"/>
    <col min="4878" max="4878" width="2.7109375" style="62" customWidth="1"/>
    <col min="4879" max="4879" width="24.140625" style="62" customWidth="1"/>
    <col min="4880" max="4880" width="3.28515625" style="62" customWidth="1"/>
    <col min="4881" max="4881" width="7.140625" style="62" customWidth="1"/>
    <col min="4882" max="4883" width="2.28515625" style="62" customWidth="1"/>
    <col min="4884" max="4884" width="4" style="62" customWidth="1"/>
    <col min="4885" max="4885" width="13.42578125" style="62" customWidth="1"/>
    <col min="4886" max="4886" width="9.140625" style="62"/>
    <col min="4887" max="4887" width="10" style="62" bestFit="1" customWidth="1"/>
    <col min="4888" max="4888" width="12.7109375" style="62" customWidth="1"/>
    <col min="4889" max="4889" width="10.140625" style="62" customWidth="1"/>
    <col min="4890" max="4890" width="11.5703125" style="62" customWidth="1"/>
    <col min="4891" max="4891" width="13.140625" style="62" customWidth="1"/>
    <col min="4892" max="4892" width="15.28515625" style="62" customWidth="1"/>
    <col min="4893" max="5121" width="9.140625" style="62"/>
    <col min="5122" max="5122" width="2.5703125" style="62" customWidth="1"/>
    <col min="5123" max="5123" width="6.85546875" style="62" customWidth="1"/>
    <col min="5124" max="5124" width="9.28515625" style="62" customWidth="1"/>
    <col min="5125" max="5125" width="1.5703125" style="62" customWidth="1"/>
    <col min="5126" max="5126" width="8" style="62" customWidth="1"/>
    <col min="5127" max="5127" width="4.85546875" style="62" customWidth="1"/>
    <col min="5128" max="5128" width="3.28515625" style="62" customWidth="1"/>
    <col min="5129" max="5129" width="3" style="62" customWidth="1"/>
    <col min="5130" max="5130" width="5.85546875" style="62" customWidth="1"/>
    <col min="5131" max="5131" width="2.7109375" style="62" customWidth="1"/>
    <col min="5132" max="5132" width="16" style="62" customWidth="1"/>
    <col min="5133" max="5133" width="2.28515625" style="62" customWidth="1"/>
    <col min="5134" max="5134" width="2.7109375" style="62" customWidth="1"/>
    <col min="5135" max="5135" width="24.140625" style="62" customWidth="1"/>
    <col min="5136" max="5136" width="3.28515625" style="62" customWidth="1"/>
    <col min="5137" max="5137" width="7.140625" style="62" customWidth="1"/>
    <col min="5138" max="5139" width="2.28515625" style="62" customWidth="1"/>
    <col min="5140" max="5140" width="4" style="62" customWidth="1"/>
    <col min="5141" max="5141" width="13.42578125" style="62" customWidth="1"/>
    <col min="5142" max="5142" width="9.140625" style="62"/>
    <col min="5143" max="5143" width="10" style="62" bestFit="1" customWidth="1"/>
    <col min="5144" max="5144" width="12.7109375" style="62" customWidth="1"/>
    <col min="5145" max="5145" width="10.140625" style="62" customWidth="1"/>
    <col min="5146" max="5146" width="11.5703125" style="62" customWidth="1"/>
    <col min="5147" max="5147" width="13.140625" style="62" customWidth="1"/>
    <col min="5148" max="5148" width="15.28515625" style="62" customWidth="1"/>
    <col min="5149" max="5377" width="9.140625" style="62"/>
    <col min="5378" max="5378" width="2.5703125" style="62" customWidth="1"/>
    <col min="5379" max="5379" width="6.85546875" style="62" customWidth="1"/>
    <col min="5380" max="5380" width="9.28515625" style="62" customWidth="1"/>
    <col min="5381" max="5381" width="1.5703125" style="62" customWidth="1"/>
    <col min="5382" max="5382" width="8" style="62" customWidth="1"/>
    <col min="5383" max="5383" width="4.85546875" style="62" customWidth="1"/>
    <col min="5384" max="5384" width="3.28515625" style="62" customWidth="1"/>
    <col min="5385" max="5385" width="3" style="62" customWidth="1"/>
    <col min="5386" max="5386" width="5.85546875" style="62" customWidth="1"/>
    <col min="5387" max="5387" width="2.7109375" style="62" customWidth="1"/>
    <col min="5388" max="5388" width="16" style="62" customWidth="1"/>
    <col min="5389" max="5389" width="2.28515625" style="62" customWidth="1"/>
    <col min="5390" max="5390" width="2.7109375" style="62" customWidth="1"/>
    <col min="5391" max="5391" width="24.140625" style="62" customWidth="1"/>
    <col min="5392" max="5392" width="3.28515625" style="62" customWidth="1"/>
    <col min="5393" max="5393" width="7.140625" style="62" customWidth="1"/>
    <col min="5394" max="5395" width="2.28515625" style="62" customWidth="1"/>
    <col min="5396" max="5396" width="4" style="62" customWidth="1"/>
    <col min="5397" max="5397" width="13.42578125" style="62" customWidth="1"/>
    <col min="5398" max="5398" width="9.140625" style="62"/>
    <col min="5399" max="5399" width="10" style="62" bestFit="1" customWidth="1"/>
    <col min="5400" max="5400" width="12.7109375" style="62" customWidth="1"/>
    <col min="5401" max="5401" width="10.140625" style="62" customWidth="1"/>
    <col min="5402" max="5402" width="11.5703125" style="62" customWidth="1"/>
    <col min="5403" max="5403" width="13.140625" style="62" customWidth="1"/>
    <col min="5404" max="5404" width="15.28515625" style="62" customWidth="1"/>
    <col min="5405" max="5633" width="9.140625" style="62"/>
    <col min="5634" max="5634" width="2.5703125" style="62" customWidth="1"/>
    <col min="5635" max="5635" width="6.85546875" style="62" customWidth="1"/>
    <col min="5636" max="5636" width="9.28515625" style="62" customWidth="1"/>
    <col min="5637" max="5637" width="1.5703125" style="62" customWidth="1"/>
    <col min="5638" max="5638" width="8" style="62" customWidth="1"/>
    <col min="5639" max="5639" width="4.85546875" style="62" customWidth="1"/>
    <col min="5640" max="5640" width="3.28515625" style="62" customWidth="1"/>
    <col min="5641" max="5641" width="3" style="62" customWidth="1"/>
    <col min="5642" max="5642" width="5.85546875" style="62" customWidth="1"/>
    <col min="5643" max="5643" width="2.7109375" style="62" customWidth="1"/>
    <col min="5644" max="5644" width="16" style="62" customWidth="1"/>
    <col min="5645" max="5645" width="2.28515625" style="62" customWidth="1"/>
    <col min="5646" max="5646" width="2.7109375" style="62" customWidth="1"/>
    <col min="5647" max="5647" width="24.140625" style="62" customWidth="1"/>
    <col min="5648" max="5648" width="3.28515625" style="62" customWidth="1"/>
    <col min="5649" max="5649" width="7.140625" style="62" customWidth="1"/>
    <col min="5650" max="5651" width="2.28515625" style="62" customWidth="1"/>
    <col min="5652" max="5652" width="4" style="62" customWidth="1"/>
    <col min="5653" max="5653" width="13.42578125" style="62" customWidth="1"/>
    <col min="5654" max="5654" width="9.140625" style="62"/>
    <col min="5655" max="5655" width="10" style="62" bestFit="1" customWidth="1"/>
    <col min="5656" max="5656" width="12.7109375" style="62" customWidth="1"/>
    <col min="5657" max="5657" width="10.140625" style="62" customWidth="1"/>
    <col min="5658" max="5658" width="11.5703125" style="62" customWidth="1"/>
    <col min="5659" max="5659" width="13.140625" style="62" customWidth="1"/>
    <col min="5660" max="5660" width="15.28515625" style="62" customWidth="1"/>
    <col min="5661" max="5889" width="9.140625" style="62"/>
    <col min="5890" max="5890" width="2.5703125" style="62" customWidth="1"/>
    <col min="5891" max="5891" width="6.85546875" style="62" customWidth="1"/>
    <col min="5892" max="5892" width="9.28515625" style="62" customWidth="1"/>
    <col min="5893" max="5893" width="1.5703125" style="62" customWidth="1"/>
    <col min="5894" max="5894" width="8" style="62" customWidth="1"/>
    <col min="5895" max="5895" width="4.85546875" style="62" customWidth="1"/>
    <col min="5896" max="5896" width="3.28515625" style="62" customWidth="1"/>
    <col min="5897" max="5897" width="3" style="62" customWidth="1"/>
    <col min="5898" max="5898" width="5.85546875" style="62" customWidth="1"/>
    <col min="5899" max="5899" width="2.7109375" style="62" customWidth="1"/>
    <col min="5900" max="5900" width="16" style="62" customWidth="1"/>
    <col min="5901" max="5901" width="2.28515625" style="62" customWidth="1"/>
    <col min="5902" max="5902" width="2.7109375" style="62" customWidth="1"/>
    <col min="5903" max="5903" width="24.140625" style="62" customWidth="1"/>
    <col min="5904" max="5904" width="3.28515625" style="62" customWidth="1"/>
    <col min="5905" max="5905" width="7.140625" style="62" customWidth="1"/>
    <col min="5906" max="5907" width="2.28515625" style="62" customWidth="1"/>
    <col min="5908" max="5908" width="4" style="62" customWidth="1"/>
    <col min="5909" max="5909" width="13.42578125" style="62" customWidth="1"/>
    <col min="5910" max="5910" width="9.140625" style="62"/>
    <col min="5911" max="5911" width="10" style="62" bestFit="1" customWidth="1"/>
    <col min="5912" max="5912" width="12.7109375" style="62" customWidth="1"/>
    <col min="5913" max="5913" width="10.140625" style="62" customWidth="1"/>
    <col min="5914" max="5914" width="11.5703125" style="62" customWidth="1"/>
    <col min="5915" max="5915" width="13.140625" style="62" customWidth="1"/>
    <col min="5916" max="5916" width="15.28515625" style="62" customWidth="1"/>
    <col min="5917" max="6145" width="9.140625" style="62"/>
    <col min="6146" max="6146" width="2.5703125" style="62" customWidth="1"/>
    <col min="6147" max="6147" width="6.85546875" style="62" customWidth="1"/>
    <col min="6148" max="6148" width="9.28515625" style="62" customWidth="1"/>
    <col min="6149" max="6149" width="1.5703125" style="62" customWidth="1"/>
    <col min="6150" max="6150" width="8" style="62" customWidth="1"/>
    <col min="6151" max="6151" width="4.85546875" style="62" customWidth="1"/>
    <col min="6152" max="6152" width="3.28515625" style="62" customWidth="1"/>
    <col min="6153" max="6153" width="3" style="62" customWidth="1"/>
    <col min="6154" max="6154" width="5.85546875" style="62" customWidth="1"/>
    <col min="6155" max="6155" width="2.7109375" style="62" customWidth="1"/>
    <col min="6156" max="6156" width="16" style="62" customWidth="1"/>
    <col min="6157" max="6157" width="2.28515625" style="62" customWidth="1"/>
    <col min="6158" max="6158" width="2.7109375" style="62" customWidth="1"/>
    <col min="6159" max="6159" width="24.140625" style="62" customWidth="1"/>
    <col min="6160" max="6160" width="3.28515625" style="62" customWidth="1"/>
    <col min="6161" max="6161" width="7.140625" style="62" customWidth="1"/>
    <col min="6162" max="6163" width="2.28515625" style="62" customWidth="1"/>
    <col min="6164" max="6164" width="4" style="62" customWidth="1"/>
    <col min="6165" max="6165" width="13.42578125" style="62" customWidth="1"/>
    <col min="6166" max="6166" width="9.140625" style="62"/>
    <col min="6167" max="6167" width="10" style="62" bestFit="1" customWidth="1"/>
    <col min="6168" max="6168" width="12.7109375" style="62" customWidth="1"/>
    <col min="6169" max="6169" width="10.140625" style="62" customWidth="1"/>
    <col min="6170" max="6170" width="11.5703125" style="62" customWidth="1"/>
    <col min="6171" max="6171" width="13.140625" style="62" customWidth="1"/>
    <col min="6172" max="6172" width="15.28515625" style="62" customWidth="1"/>
    <col min="6173" max="6401" width="9.140625" style="62"/>
    <col min="6402" max="6402" width="2.5703125" style="62" customWidth="1"/>
    <col min="6403" max="6403" width="6.85546875" style="62" customWidth="1"/>
    <col min="6404" max="6404" width="9.28515625" style="62" customWidth="1"/>
    <col min="6405" max="6405" width="1.5703125" style="62" customWidth="1"/>
    <col min="6406" max="6406" width="8" style="62" customWidth="1"/>
    <col min="6407" max="6407" width="4.85546875" style="62" customWidth="1"/>
    <col min="6408" max="6408" width="3.28515625" style="62" customWidth="1"/>
    <col min="6409" max="6409" width="3" style="62" customWidth="1"/>
    <col min="6410" max="6410" width="5.85546875" style="62" customWidth="1"/>
    <col min="6411" max="6411" width="2.7109375" style="62" customWidth="1"/>
    <col min="6412" max="6412" width="16" style="62" customWidth="1"/>
    <col min="6413" max="6413" width="2.28515625" style="62" customWidth="1"/>
    <col min="6414" max="6414" width="2.7109375" style="62" customWidth="1"/>
    <col min="6415" max="6415" width="24.140625" style="62" customWidth="1"/>
    <col min="6416" max="6416" width="3.28515625" style="62" customWidth="1"/>
    <col min="6417" max="6417" width="7.140625" style="62" customWidth="1"/>
    <col min="6418" max="6419" width="2.28515625" style="62" customWidth="1"/>
    <col min="6420" max="6420" width="4" style="62" customWidth="1"/>
    <col min="6421" max="6421" width="13.42578125" style="62" customWidth="1"/>
    <col min="6422" max="6422" width="9.140625" style="62"/>
    <col min="6423" max="6423" width="10" style="62" bestFit="1" customWidth="1"/>
    <col min="6424" max="6424" width="12.7109375" style="62" customWidth="1"/>
    <col min="6425" max="6425" width="10.140625" style="62" customWidth="1"/>
    <col min="6426" max="6426" width="11.5703125" style="62" customWidth="1"/>
    <col min="6427" max="6427" width="13.140625" style="62" customWidth="1"/>
    <col min="6428" max="6428" width="15.28515625" style="62" customWidth="1"/>
    <col min="6429" max="6657" width="9.140625" style="62"/>
    <col min="6658" max="6658" width="2.5703125" style="62" customWidth="1"/>
    <col min="6659" max="6659" width="6.85546875" style="62" customWidth="1"/>
    <col min="6660" max="6660" width="9.28515625" style="62" customWidth="1"/>
    <col min="6661" max="6661" width="1.5703125" style="62" customWidth="1"/>
    <col min="6662" max="6662" width="8" style="62" customWidth="1"/>
    <col min="6663" max="6663" width="4.85546875" style="62" customWidth="1"/>
    <col min="6664" max="6664" width="3.28515625" style="62" customWidth="1"/>
    <col min="6665" max="6665" width="3" style="62" customWidth="1"/>
    <col min="6666" max="6666" width="5.85546875" style="62" customWidth="1"/>
    <col min="6667" max="6667" width="2.7109375" style="62" customWidth="1"/>
    <col min="6668" max="6668" width="16" style="62" customWidth="1"/>
    <col min="6669" max="6669" width="2.28515625" style="62" customWidth="1"/>
    <col min="6670" max="6670" width="2.7109375" style="62" customWidth="1"/>
    <col min="6671" max="6671" width="24.140625" style="62" customWidth="1"/>
    <col min="6672" max="6672" width="3.28515625" style="62" customWidth="1"/>
    <col min="6673" max="6673" width="7.140625" style="62" customWidth="1"/>
    <col min="6674" max="6675" width="2.28515625" style="62" customWidth="1"/>
    <col min="6676" max="6676" width="4" style="62" customWidth="1"/>
    <col min="6677" max="6677" width="13.42578125" style="62" customWidth="1"/>
    <col min="6678" max="6678" width="9.140625" style="62"/>
    <col min="6679" max="6679" width="10" style="62" bestFit="1" customWidth="1"/>
    <col min="6680" max="6680" width="12.7109375" style="62" customWidth="1"/>
    <col min="6681" max="6681" width="10.140625" style="62" customWidth="1"/>
    <col min="6682" max="6682" width="11.5703125" style="62" customWidth="1"/>
    <col min="6683" max="6683" width="13.140625" style="62" customWidth="1"/>
    <col min="6684" max="6684" width="15.28515625" style="62" customWidth="1"/>
    <col min="6685" max="6913" width="9.140625" style="62"/>
    <col min="6914" max="6914" width="2.5703125" style="62" customWidth="1"/>
    <col min="6915" max="6915" width="6.85546875" style="62" customWidth="1"/>
    <col min="6916" max="6916" width="9.28515625" style="62" customWidth="1"/>
    <col min="6917" max="6917" width="1.5703125" style="62" customWidth="1"/>
    <col min="6918" max="6918" width="8" style="62" customWidth="1"/>
    <col min="6919" max="6919" width="4.85546875" style="62" customWidth="1"/>
    <col min="6920" max="6920" width="3.28515625" style="62" customWidth="1"/>
    <col min="6921" max="6921" width="3" style="62" customWidth="1"/>
    <col min="6922" max="6922" width="5.85546875" style="62" customWidth="1"/>
    <col min="6923" max="6923" width="2.7109375" style="62" customWidth="1"/>
    <col min="6924" max="6924" width="16" style="62" customWidth="1"/>
    <col min="6925" max="6925" width="2.28515625" style="62" customWidth="1"/>
    <col min="6926" max="6926" width="2.7109375" style="62" customWidth="1"/>
    <col min="6927" max="6927" width="24.140625" style="62" customWidth="1"/>
    <col min="6928" max="6928" width="3.28515625" style="62" customWidth="1"/>
    <col min="6929" max="6929" width="7.140625" style="62" customWidth="1"/>
    <col min="6930" max="6931" width="2.28515625" style="62" customWidth="1"/>
    <col min="6932" max="6932" width="4" style="62" customWidth="1"/>
    <col min="6933" max="6933" width="13.42578125" style="62" customWidth="1"/>
    <col min="6934" max="6934" width="9.140625" style="62"/>
    <col min="6935" max="6935" width="10" style="62" bestFit="1" customWidth="1"/>
    <col min="6936" max="6936" width="12.7109375" style="62" customWidth="1"/>
    <col min="6937" max="6937" width="10.140625" style="62" customWidth="1"/>
    <col min="6938" max="6938" width="11.5703125" style="62" customWidth="1"/>
    <col min="6939" max="6939" width="13.140625" style="62" customWidth="1"/>
    <col min="6940" max="6940" width="15.28515625" style="62" customWidth="1"/>
    <col min="6941" max="7169" width="9.140625" style="62"/>
    <col min="7170" max="7170" width="2.5703125" style="62" customWidth="1"/>
    <col min="7171" max="7171" width="6.85546875" style="62" customWidth="1"/>
    <col min="7172" max="7172" width="9.28515625" style="62" customWidth="1"/>
    <col min="7173" max="7173" width="1.5703125" style="62" customWidth="1"/>
    <col min="7174" max="7174" width="8" style="62" customWidth="1"/>
    <col min="7175" max="7175" width="4.85546875" style="62" customWidth="1"/>
    <col min="7176" max="7176" width="3.28515625" style="62" customWidth="1"/>
    <col min="7177" max="7177" width="3" style="62" customWidth="1"/>
    <col min="7178" max="7178" width="5.85546875" style="62" customWidth="1"/>
    <col min="7179" max="7179" width="2.7109375" style="62" customWidth="1"/>
    <col min="7180" max="7180" width="16" style="62" customWidth="1"/>
    <col min="7181" max="7181" width="2.28515625" style="62" customWidth="1"/>
    <col min="7182" max="7182" width="2.7109375" style="62" customWidth="1"/>
    <col min="7183" max="7183" width="24.140625" style="62" customWidth="1"/>
    <col min="7184" max="7184" width="3.28515625" style="62" customWidth="1"/>
    <col min="7185" max="7185" width="7.140625" style="62" customWidth="1"/>
    <col min="7186" max="7187" width="2.28515625" style="62" customWidth="1"/>
    <col min="7188" max="7188" width="4" style="62" customWidth="1"/>
    <col min="7189" max="7189" width="13.42578125" style="62" customWidth="1"/>
    <col min="7190" max="7190" width="9.140625" style="62"/>
    <col min="7191" max="7191" width="10" style="62" bestFit="1" customWidth="1"/>
    <col min="7192" max="7192" width="12.7109375" style="62" customWidth="1"/>
    <col min="7193" max="7193" width="10.140625" style="62" customWidth="1"/>
    <col min="7194" max="7194" width="11.5703125" style="62" customWidth="1"/>
    <col min="7195" max="7195" width="13.140625" style="62" customWidth="1"/>
    <col min="7196" max="7196" width="15.28515625" style="62" customWidth="1"/>
    <col min="7197" max="7425" width="9.140625" style="62"/>
    <col min="7426" max="7426" width="2.5703125" style="62" customWidth="1"/>
    <col min="7427" max="7427" width="6.85546875" style="62" customWidth="1"/>
    <col min="7428" max="7428" width="9.28515625" style="62" customWidth="1"/>
    <col min="7429" max="7429" width="1.5703125" style="62" customWidth="1"/>
    <col min="7430" max="7430" width="8" style="62" customWidth="1"/>
    <col min="7431" max="7431" width="4.85546875" style="62" customWidth="1"/>
    <col min="7432" max="7432" width="3.28515625" style="62" customWidth="1"/>
    <col min="7433" max="7433" width="3" style="62" customWidth="1"/>
    <col min="7434" max="7434" width="5.85546875" style="62" customWidth="1"/>
    <col min="7435" max="7435" width="2.7109375" style="62" customWidth="1"/>
    <col min="7436" max="7436" width="16" style="62" customWidth="1"/>
    <col min="7437" max="7437" width="2.28515625" style="62" customWidth="1"/>
    <col min="7438" max="7438" width="2.7109375" style="62" customWidth="1"/>
    <col min="7439" max="7439" width="24.140625" style="62" customWidth="1"/>
    <col min="7440" max="7440" width="3.28515625" style="62" customWidth="1"/>
    <col min="7441" max="7441" width="7.140625" style="62" customWidth="1"/>
    <col min="7442" max="7443" width="2.28515625" style="62" customWidth="1"/>
    <col min="7444" max="7444" width="4" style="62" customWidth="1"/>
    <col min="7445" max="7445" width="13.42578125" style="62" customWidth="1"/>
    <col min="7446" max="7446" width="9.140625" style="62"/>
    <col min="7447" max="7447" width="10" style="62" bestFit="1" customWidth="1"/>
    <col min="7448" max="7448" width="12.7109375" style="62" customWidth="1"/>
    <col min="7449" max="7449" width="10.140625" style="62" customWidth="1"/>
    <col min="7450" max="7450" width="11.5703125" style="62" customWidth="1"/>
    <col min="7451" max="7451" width="13.140625" style="62" customWidth="1"/>
    <col min="7452" max="7452" width="15.28515625" style="62" customWidth="1"/>
    <col min="7453" max="7681" width="9.140625" style="62"/>
    <col min="7682" max="7682" width="2.5703125" style="62" customWidth="1"/>
    <col min="7683" max="7683" width="6.85546875" style="62" customWidth="1"/>
    <col min="7684" max="7684" width="9.28515625" style="62" customWidth="1"/>
    <col min="7685" max="7685" width="1.5703125" style="62" customWidth="1"/>
    <col min="7686" max="7686" width="8" style="62" customWidth="1"/>
    <col min="7687" max="7687" width="4.85546875" style="62" customWidth="1"/>
    <col min="7688" max="7688" width="3.28515625" style="62" customWidth="1"/>
    <col min="7689" max="7689" width="3" style="62" customWidth="1"/>
    <col min="7690" max="7690" width="5.85546875" style="62" customWidth="1"/>
    <col min="7691" max="7691" width="2.7109375" style="62" customWidth="1"/>
    <col min="7692" max="7692" width="16" style="62" customWidth="1"/>
    <col min="7693" max="7693" width="2.28515625" style="62" customWidth="1"/>
    <col min="7694" max="7694" width="2.7109375" style="62" customWidth="1"/>
    <col min="7695" max="7695" width="24.140625" style="62" customWidth="1"/>
    <col min="7696" max="7696" width="3.28515625" style="62" customWidth="1"/>
    <col min="7697" max="7697" width="7.140625" style="62" customWidth="1"/>
    <col min="7698" max="7699" width="2.28515625" style="62" customWidth="1"/>
    <col min="7700" max="7700" width="4" style="62" customWidth="1"/>
    <col min="7701" max="7701" width="13.42578125" style="62" customWidth="1"/>
    <col min="7702" max="7702" width="9.140625" style="62"/>
    <col min="7703" max="7703" width="10" style="62" bestFit="1" customWidth="1"/>
    <col min="7704" max="7704" width="12.7109375" style="62" customWidth="1"/>
    <col min="7705" max="7705" width="10.140625" style="62" customWidth="1"/>
    <col min="7706" max="7706" width="11.5703125" style="62" customWidth="1"/>
    <col min="7707" max="7707" width="13.140625" style="62" customWidth="1"/>
    <col min="7708" max="7708" width="15.28515625" style="62" customWidth="1"/>
    <col min="7709" max="7937" width="9.140625" style="62"/>
    <col min="7938" max="7938" width="2.5703125" style="62" customWidth="1"/>
    <col min="7939" max="7939" width="6.85546875" style="62" customWidth="1"/>
    <col min="7940" max="7940" width="9.28515625" style="62" customWidth="1"/>
    <col min="7941" max="7941" width="1.5703125" style="62" customWidth="1"/>
    <col min="7942" max="7942" width="8" style="62" customWidth="1"/>
    <col min="7943" max="7943" width="4.85546875" style="62" customWidth="1"/>
    <col min="7944" max="7944" width="3.28515625" style="62" customWidth="1"/>
    <col min="7945" max="7945" width="3" style="62" customWidth="1"/>
    <col min="7946" max="7946" width="5.85546875" style="62" customWidth="1"/>
    <col min="7947" max="7947" width="2.7109375" style="62" customWidth="1"/>
    <col min="7948" max="7948" width="16" style="62" customWidth="1"/>
    <col min="7949" max="7949" width="2.28515625" style="62" customWidth="1"/>
    <col min="7950" max="7950" width="2.7109375" style="62" customWidth="1"/>
    <col min="7951" max="7951" width="24.140625" style="62" customWidth="1"/>
    <col min="7952" max="7952" width="3.28515625" style="62" customWidth="1"/>
    <col min="7953" max="7953" width="7.140625" style="62" customWidth="1"/>
    <col min="7954" max="7955" width="2.28515625" style="62" customWidth="1"/>
    <col min="7956" max="7956" width="4" style="62" customWidth="1"/>
    <col min="7957" max="7957" width="13.42578125" style="62" customWidth="1"/>
    <col min="7958" max="7958" width="9.140625" style="62"/>
    <col min="7959" max="7959" width="10" style="62" bestFit="1" customWidth="1"/>
    <col min="7960" max="7960" width="12.7109375" style="62" customWidth="1"/>
    <col min="7961" max="7961" width="10.140625" style="62" customWidth="1"/>
    <col min="7962" max="7962" width="11.5703125" style="62" customWidth="1"/>
    <col min="7963" max="7963" width="13.140625" style="62" customWidth="1"/>
    <col min="7964" max="7964" width="15.28515625" style="62" customWidth="1"/>
    <col min="7965" max="8193" width="9.140625" style="62"/>
    <col min="8194" max="8194" width="2.5703125" style="62" customWidth="1"/>
    <col min="8195" max="8195" width="6.85546875" style="62" customWidth="1"/>
    <col min="8196" max="8196" width="9.28515625" style="62" customWidth="1"/>
    <col min="8197" max="8197" width="1.5703125" style="62" customWidth="1"/>
    <col min="8198" max="8198" width="8" style="62" customWidth="1"/>
    <col min="8199" max="8199" width="4.85546875" style="62" customWidth="1"/>
    <col min="8200" max="8200" width="3.28515625" style="62" customWidth="1"/>
    <col min="8201" max="8201" width="3" style="62" customWidth="1"/>
    <col min="8202" max="8202" width="5.85546875" style="62" customWidth="1"/>
    <col min="8203" max="8203" width="2.7109375" style="62" customWidth="1"/>
    <col min="8204" max="8204" width="16" style="62" customWidth="1"/>
    <col min="8205" max="8205" width="2.28515625" style="62" customWidth="1"/>
    <col min="8206" max="8206" width="2.7109375" style="62" customWidth="1"/>
    <col min="8207" max="8207" width="24.140625" style="62" customWidth="1"/>
    <col min="8208" max="8208" width="3.28515625" style="62" customWidth="1"/>
    <col min="8209" max="8209" width="7.140625" style="62" customWidth="1"/>
    <col min="8210" max="8211" width="2.28515625" style="62" customWidth="1"/>
    <col min="8212" max="8212" width="4" style="62" customWidth="1"/>
    <col min="8213" max="8213" width="13.42578125" style="62" customWidth="1"/>
    <col min="8214" max="8214" width="9.140625" style="62"/>
    <col min="8215" max="8215" width="10" style="62" bestFit="1" customWidth="1"/>
    <col min="8216" max="8216" width="12.7109375" style="62" customWidth="1"/>
    <col min="8217" max="8217" width="10.140625" style="62" customWidth="1"/>
    <col min="8218" max="8218" width="11.5703125" style="62" customWidth="1"/>
    <col min="8219" max="8219" width="13.140625" style="62" customWidth="1"/>
    <col min="8220" max="8220" width="15.28515625" style="62" customWidth="1"/>
    <col min="8221" max="8449" width="9.140625" style="62"/>
    <col min="8450" max="8450" width="2.5703125" style="62" customWidth="1"/>
    <col min="8451" max="8451" width="6.85546875" style="62" customWidth="1"/>
    <col min="8452" max="8452" width="9.28515625" style="62" customWidth="1"/>
    <col min="8453" max="8453" width="1.5703125" style="62" customWidth="1"/>
    <col min="8454" max="8454" width="8" style="62" customWidth="1"/>
    <col min="8455" max="8455" width="4.85546875" style="62" customWidth="1"/>
    <col min="8456" max="8456" width="3.28515625" style="62" customWidth="1"/>
    <col min="8457" max="8457" width="3" style="62" customWidth="1"/>
    <col min="8458" max="8458" width="5.85546875" style="62" customWidth="1"/>
    <col min="8459" max="8459" width="2.7109375" style="62" customWidth="1"/>
    <col min="8460" max="8460" width="16" style="62" customWidth="1"/>
    <col min="8461" max="8461" width="2.28515625" style="62" customWidth="1"/>
    <col min="8462" max="8462" width="2.7109375" style="62" customWidth="1"/>
    <col min="8463" max="8463" width="24.140625" style="62" customWidth="1"/>
    <col min="8464" max="8464" width="3.28515625" style="62" customWidth="1"/>
    <col min="8465" max="8465" width="7.140625" style="62" customWidth="1"/>
    <col min="8466" max="8467" width="2.28515625" style="62" customWidth="1"/>
    <col min="8468" max="8468" width="4" style="62" customWidth="1"/>
    <col min="8469" max="8469" width="13.42578125" style="62" customWidth="1"/>
    <col min="8470" max="8470" width="9.140625" style="62"/>
    <col min="8471" max="8471" width="10" style="62" bestFit="1" customWidth="1"/>
    <col min="8472" max="8472" width="12.7109375" style="62" customWidth="1"/>
    <col min="8473" max="8473" width="10.140625" style="62" customWidth="1"/>
    <col min="8474" max="8474" width="11.5703125" style="62" customWidth="1"/>
    <col min="8475" max="8475" width="13.140625" style="62" customWidth="1"/>
    <col min="8476" max="8476" width="15.28515625" style="62" customWidth="1"/>
    <col min="8477" max="8705" width="9.140625" style="62"/>
    <col min="8706" max="8706" width="2.5703125" style="62" customWidth="1"/>
    <col min="8707" max="8707" width="6.85546875" style="62" customWidth="1"/>
    <col min="8708" max="8708" width="9.28515625" style="62" customWidth="1"/>
    <col min="8709" max="8709" width="1.5703125" style="62" customWidth="1"/>
    <col min="8710" max="8710" width="8" style="62" customWidth="1"/>
    <col min="8711" max="8711" width="4.85546875" style="62" customWidth="1"/>
    <col min="8712" max="8712" width="3.28515625" style="62" customWidth="1"/>
    <col min="8713" max="8713" width="3" style="62" customWidth="1"/>
    <col min="8714" max="8714" width="5.85546875" style="62" customWidth="1"/>
    <col min="8715" max="8715" width="2.7109375" style="62" customWidth="1"/>
    <col min="8716" max="8716" width="16" style="62" customWidth="1"/>
    <col min="8717" max="8717" width="2.28515625" style="62" customWidth="1"/>
    <col min="8718" max="8718" width="2.7109375" style="62" customWidth="1"/>
    <col min="8719" max="8719" width="24.140625" style="62" customWidth="1"/>
    <col min="8720" max="8720" width="3.28515625" style="62" customWidth="1"/>
    <col min="8721" max="8721" width="7.140625" style="62" customWidth="1"/>
    <col min="8722" max="8723" width="2.28515625" style="62" customWidth="1"/>
    <col min="8724" max="8724" width="4" style="62" customWidth="1"/>
    <col min="8725" max="8725" width="13.42578125" style="62" customWidth="1"/>
    <col min="8726" max="8726" width="9.140625" style="62"/>
    <col min="8727" max="8727" width="10" style="62" bestFit="1" customWidth="1"/>
    <col min="8728" max="8728" width="12.7109375" style="62" customWidth="1"/>
    <col min="8729" max="8729" width="10.140625" style="62" customWidth="1"/>
    <col min="8730" max="8730" width="11.5703125" style="62" customWidth="1"/>
    <col min="8731" max="8731" width="13.140625" style="62" customWidth="1"/>
    <col min="8732" max="8732" width="15.28515625" style="62" customWidth="1"/>
    <col min="8733" max="8961" width="9.140625" style="62"/>
    <col min="8962" max="8962" width="2.5703125" style="62" customWidth="1"/>
    <col min="8963" max="8963" width="6.85546875" style="62" customWidth="1"/>
    <col min="8964" max="8964" width="9.28515625" style="62" customWidth="1"/>
    <col min="8965" max="8965" width="1.5703125" style="62" customWidth="1"/>
    <col min="8966" max="8966" width="8" style="62" customWidth="1"/>
    <col min="8967" max="8967" width="4.85546875" style="62" customWidth="1"/>
    <col min="8968" max="8968" width="3.28515625" style="62" customWidth="1"/>
    <col min="8969" max="8969" width="3" style="62" customWidth="1"/>
    <col min="8970" max="8970" width="5.85546875" style="62" customWidth="1"/>
    <col min="8971" max="8971" width="2.7109375" style="62" customWidth="1"/>
    <col min="8972" max="8972" width="16" style="62" customWidth="1"/>
    <col min="8973" max="8973" width="2.28515625" style="62" customWidth="1"/>
    <col min="8974" max="8974" width="2.7109375" style="62" customWidth="1"/>
    <col min="8975" max="8975" width="24.140625" style="62" customWidth="1"/>
    <col min="8976" max="8976" width="3.28515625" style="62" customWidth="1"/>
    <col min="8977" max="8977" width="7.140625" style="62" customWidth="1"/>
    <col min="8978" max="8979" width="2.28515625" style="62" customWidth="1"/>
    <col min="8980" max="8980" width="4" style="62" customWidth="1"/>
    <col min="8981" max="8981" width="13.42578125" style="62" customWidth="1"/>
    <col min="8982" max="8982" width="9.140625" style="62"/>
    <col min="8983" max="8983" width="10" style="62" bestFit="1" customWidth="1"/>
    <col min="8984" max="8984" width="12.7109375" style="62" customWidth="1"/>
    <col min="8985" max="8985" width="10.140625" style="62" customWidth="1"/>
    <col min="8986" max="8986" width="11.5703125" style="62" customWidth="1"/>
    <col min="8987" max="8987" width="13.140625" style="62" customWidth="1"/>
    <col min="8988" max="8988" width="15.28515625" style="62" customWidth="1"/>
    <col min="8989" max="9217" width="9.140625" style="62"/>
    <col min="9218" max="9218" width="2.5703125" style="62" customWidth="1"/>
    <col min="9219" max="9219" width="6.85546875" style="62" customWidth="1"/>
    <col min="9220" max="9220" width="9.28515625" style="62" customWidth="1"/>
    <col min="9221" max="9221" width="1.5703125" style="62" customWidth="1"/>
    <col min="9222" max="9222" width="8" style="62" customWidth="1"/>
    <col min="9223" max="9223" width="4.85546875" style="62" customWidth="1"/>
    <col min="9224" max="9224" width="3.28515625" style="62" customWidth="1"/>
    <col min="9225" max="9225" width="3" style="62" customWidth="1"/>
    <col min="9226" max="9226" width="5.85546875" style="62" customWidth="1"/>
    <col min="9227" max="9227" width="2.7109375" style="62" customWidth="1"/>
    <col min="9228" max="9228" width="16" style="62" customWidth="1"/>
    <col min="9229" max="9229" width="2.28515625" style="62" customWidth="1"/>
    <col min="9230" max="9230" width="2.7109375" style="62" customWidth="1"/>
    <col min="9231" max="9231" width="24.140625" style="62" customWidth="1"/>
    <col min="9232" max="9232" width="3.28515625" style="62" customWidth="1"/>
    <col min="9233" max="9233" width="7.140625" style="62" customWidth="1"/>
    <col min="9234" max="9235" width="2.28515625" style="62" customWidth="1"/>
    <col min="9236" max="9236" width="4" style="62" customWidth="1"/>
    <col min="9237" max="9237" width="13.42578125" style="62" customWidth="1"/>
    <col min="9238" max="9238" width="9.140625" style="62"/>
    <col min="9239" max="9239" width="10" style="62" bestFit="1" customWidth="1"/>
    <col min="9240" max="9240" width="12.7109375" style="62" customWidth="1"/>
    <col min="9241" max="9241" width="10.140625" style="62" customWidth="1"/>
    <col min="9242" max="9242" width="11.5703125" style="62" customWidth="1"/>
    <col min="9243" max="9243" width="13.140625" style="62" customWidth="1"/>
    <col min="9244" max="9244" width="15.28515625" style="62" customWidth="1"/>
    <col min="9245" max="9473" width="9.140625" style="62"/>
    <col min="9474" max="9474" width="2.5703125" style="62" customWidth="1"/>
    <col min="9475" max="9475" width="6.85546875" style="62" customWidth="1"/>
    <col min="9476" max="9476" width="9.28515625" style="62" customWidth="1"/>
    <col min="9477" max="9477" width="1.5703125" style="62" customWidth="1"/>
    <col min="9478" max="9478" width="8" style="62" customWidth="1"/>
    <col min="9479" max="9479" width="4.85546875" style="62" customWidth="1"/>
    <col min="9480" max="9480" width="3.28515625" style="62" customWidth="1"/>
    <col min="9481" max="9481" width="3" style="62" customWidth="1"/>
    <col min="9482" max="9482" width="5.85546875" style="62" customWidth="1"/>
    <col min="9483" max="9483" width="2.7109375" style="62" customWidth="1"/>
    <col min="9484" max="9484" width="16" style="62" customWidth="1"/>
    <col min="9485" max="9485" width="2.28515625" style="62" customWidth="1"/>
    <col min="9486" max="9486" width="2.7109375" style="62" customWidth="1"/>
    <col min="9487" max="9487" width="24.140625" style="62" customWidth="1"/>
    <col min="9488" max="9488" width="3.28515625" style="62" customWidth="1"/>
    <col min="9489" max="9489" width="7.140625" style="62" customWidth="1"/>
    <col min="9490" max="9491" width="2.28515625" style="62" customWidth="1"/>
    <col min="9492" max="9492" width="4" style="62" customWidth="1"/>
    <col min="9493" max="9493" width="13.42578125" style="62" customWidth="1"/>
    <col min="9494" max="9494" width="9.140625" style="62"/>
    <col min="9495" max="9495" width="10" style="62" bestFit="1" customWidth="1"/>
    <col min="9496" max="9496" width="12.7109375" style="62" customWidth="1"/>
    <col min="9497" max="9497" width="10.140625" style="62" customWidth="1"/>
    <col min="9498" max="9498" width="11.5703125" style="62" customWidth="1"/>
    <col min="9499" max="9499" width="13.140625" style="62" customWidth="1"/>
    <col min="9500" max="9500" width="15.28515625" style="62" customWidth="1"/>
    <col min="9501" max="9729" width="9.140625" style="62"/>
    <col min="9730" max="9730" width="2.5703125" style="62" customWidth="1"/>
    <col min="9731" max="9731" width="6.85546875" style="62" customWidth="1"/>
    <col min="9732" max="9732" width="9.28515625" style="62" customWidth="1"/>
    <col min="9733" max="9733" width="1.5703125" style="62" customWidth="1"/>
    <col min="9734" max="9734" width="8" style="62" customWidth="1"/>
    <col min="9735" max="9735" width="4.85546875" style="62" customWidth="1"/>
    <col min="9736" max="9736" width="3.28515625" style="62" customWidth="1"/>
    <col min="9737" max="9737" width="3" style="62" customWidth="1"/>
    <col min="9738" max="9738" width="5.85546875" style="62" customWidth="1"/>
    <col min="9739" max="9739" width="2.7109375" style="62" customWidth="1"/>
    <col min="9740" max="9740" width="16" style="62" customWidth="1"/>
    <col min="9741" max="9741" width="2.28515625" style="62" customWidth="1"/>
    <col min="9742" max="9742" width="2.7109375" style="62" customWidth="1"/>
    <col min="9743" max="9743" width="24.140625" style="62" customWidth="1"/>
    <col min="9744" max="9744" width="3.28515625" style="62" customWidth="1"/>
    <col min="9745" max="9745" width="7.140625" style="62" customWidth="1"/>
    <col min="9746" max="9747" width="2.28515625" style="62" customWidth="1"/>
    <col min="9748" max="9748" width="4" style="62" customWidth="1"/>
    <col min="9749" max="9749" width="13.42578125" style="62" customWidth="1"/>
    <col min="9750" max="9750" width="9.140625" style="62"/>
    <col min="9751" max="9751" width="10" style="62" bestFit="1" customWidth="1"/>
    <col min="9752" max="9752" width="12.7109375" style="62" customWidth="1"/>
    <col min="9753" max="9753" width="10.140625" style="62" customWidth="1"/>
    <col min="9754" max="9754" width="11.5703125" style="62" customWidth="1"/>
    <col min="9755" max="9755" width="13.140625" style="62" customWidth="1"/>
    <col min="9756" max="9756" width="15.28515625" style="62" customWidth="1"/>
    <col min="9757" max="9985" width="9.140625" style="62"/>
    <col min="9986" max="9986" width="2.5703125" style="62" customWidth="1"/>
    <col min="9987" max="9987" width="6.85546875" style="62" customWidth="1"/>
    <col min="9988" max="9988" width="9.28515625" style="62" customWidth="1"/>
    <col min="9989" max="9989" width="1.5703125" style="62" customWidth="1"/>
    <col min="9990" max="9990" width="8" style="62" customWidth="1"/>
    <col min="9991" max="9991" width="4.85546875" style="62" customWidth="1"/>
    <col min="9992" max="9992" width="3.28515625" style="62" customWidth="1"/>
    <col min="9993" max="9993" width="3" style="62" customWidth="1"/>
    <col min="9994" max="9994" width="5.85546875" style="62" customWidth="1"/>
    <col min="9995" max="9995" width="2.7109375" style="62" customWidth="1"/>
    <col min="9996" max="9996" width="16" style="62" customWidth="1"/>
    <col min="9997" max="9997" width="2.28515625" style="62" customWidth="1"/>
    <col min="9998" max="9998" width="2.7109375" style="62" customWidth="1"/>
    <col min="9999" max="9999" width="24.140625" style="62" customWidth="1"/>
    <col min="10000" max="10000" width="3.28515625" style="62" customWidth="1"/>
    <col min="10001" max="10001" width="7.140625" style="62" customWidth="1"/>
    <col min="10002" max="10003" width="2.28515625" style="62" customWidth="1"/>
    <col min="10004" max="10004" width="4" style="62" customWidth="1"/>
    <col min="10005" max="10005" width="13.42578125" style="62" customWidth="1"/>
    <col min="10006" max="10006" width="9.140625" style="62"/>
    <col min="10007" max="10007" width="10" style="62" bestFit="1" customWidth="1"/>
    <col min="10008" max="10008" width="12.7109375" style="62" customWidth="1"/>
    <col min="10009" max="10009" width="10.140625" style="62" customWidth="1"/>
    <col min="10010" max="10010" width="11.5703125" style="62" customWidth="1"/>
    <col min="10011" max="10011" width="13.140625" style="62" customWidth="1"/>
    <col min="10012" max="10012" width="15.28515625" style="62" customWidth="1"/>
    <col min="10013" max="10241" width="9.140625" style="62"/>
    <col min="10242" max="10242" width="2.5703125" style="62" customWidth="1"/>
    <col min="10243" max="10243" width="6.85546875" style="62" customWidth="1"/>
    <col min="10244" max="10244" width="9.28515625" style="62" customWidth="1"/>
    <col min="10245" max="10245" width="1.5703125" style="62" customWidth="1"/>
    <col min="10246" max="10246" width="8" style="62" customWidth="1"/>
    <col min="10247" max="10247" width="4.85546875" style="62" customWidth="1"/>
    <col min="10248" max="10248" width="3.28515625" style="62" customWidth="1"/>
    <col min="10249" max="10249" width="3" style="62" customWidth="1"/>
    <col min="10250" max="10250" width="5.85546875" style="62" customWidth="1"/>
    <col min="10251" max="10251" width="2.7109375" style="62" customWidth="1"/>
    <col min="10252" max="10252" width="16" style="62" customWidth="1"/>
    <col min="10253" max="10253" width="2.28515625" style="62" customWidth="1"/>
    <col min="10254" max="10254" width="2.7109375" style="62" customWidth="1"/>
    <col min="10255" max="10255" width="24.140625" style="62" customWidth="1"/>
    <col min="10256" max="10256" width="3.28515625" style="62" customWidth="1"/>
    <col min="10257" max="10257" width="7.140625" style="62" customWidth="1"/>
    <col min="10258" max="10259" width="2.28515625" style="62" customWidth="1"/>
    <col min="10260" max="10260" width="4" style="62" customWidth="1"/>
    <col min="10261" max="10261" width="13.42578125" style="62" customWidth="1"/>
    <col min="10262" max="10262" width="9.140625" style="62"/>
    <col min="10263" max="10263" width="10" style="62" bestFit="1" customWidth="1"/>
    <col min="10264" max="10264" width="12.7109375" style="62" customWidth="1"/>
    <col min="10265" max="10265" width="10.140625" style="62" customWidth="1"/>
    <col min="10266" max="10266" width="11.5703125" style="62" customWidth="1"/>
    <col min="10267" max="10267" width="13.140625" style="62" customWidth="1"/>
    <col min="10268" max="10268" width="15.28515625" style="62" customWidth="1"/>
    <col min="10269" max="10497" width="9.140625" style="62"/>
    <col min="10498" max="10498" width="2.5703125" style="62" customWidth="1"/>
    <col min="10499" max="10499" width="6.85546875" style="62" customWidth="1"/>
    <col min="10500" max="10500" width="9.28515625" style="62" customWidth="1"/>
    <col min="10501" max="10501" width="1.5703125" style="62" customWidth="1"/>
    <col min="10502" max="10502" width="8" style="62" customWidth="1"/>
    <col min="10503" max="10503" width="4.85546875" style="62" customWidth="1"/>
    <col min="10504" max="10504" width="3.28515625" style="62" customWidth="1"/>
    <col min="10505" max="10505" width="3" style="62" customWidth="1"/>
    <col min="10506" max="10506" width="5.85546875" style="62" customWidth="1"/>
    <col min="10507" max="10507" width="2.7109375" style="62" customWidth="1"/>
    <col min="10508" max="10508" width="16" style="62" customWidth="1"/>
    <col min="10509" max="10509" width="2.28515625" style="62" customWidth="1"/>
    <col min="10510" max="10510" width="2.7109375" style="62" customWidth="1"/>
    <col min="10511" max="10511" width="24.140625" style="62" customWidth="1"/>
    <col min="10512" max="10512" width="3.28515625" style="62" customWidth="1"/>
    <col min="10513" max="10513" width="7.140625" style="62" customWidth="1"/>
    <col min="10514" max="10515" width="2.28515625" style="62" customWidth="1"/>
    <col min="10516" max="10516" width="4" style="62" customWidth="1"/>
    <col min="10517" max="10517" width="13.42578125" style="62" customWidth="1"/>
    <col min="10518" max="10518" width="9.140625" style="62"/>
    <col min="10519" max="10519" width="10" style="62" bestFit="1" customWidth="1"/>
    <col min="10520" max="10520" width="12.7109375" style="62" customWidth="1"/>
    <col min="10521" max="10521" width="10.140625" style="62" customWidth="1"/>
    <col min="10522" max="10522" width="11.5703125" style="62" customWidth="1"/>
    <col min="10523" max="10523" width="13.140625" style="62" customWidth="1"/>
    <col min="10524" max="10524" width="15.28515625" style="62" customWidth="1"/>
    <col min="10525" max="10753" width="9.140625" style="62"/>
    <col min="10754" max="10754" width="2.5703125" style="62" customWidth="1"/>
    <col min="10755" max="10755" width="6.85546875" style="62" customWidth="1"/>
    <col min="10756" max="10756" width="9.28515625" style="62" customWidth="1"/>
    <col min="10757" max="10757" width="1.5703125" style="62" customWidth="1"/>
    <col min="10758" max="10758" width="8" style="62" customWidth="1"/>
    <col min="10759" max="10759" width="4.85546875" style="62" customWidth="1"/>
    <col min="10760" max="10760" width="3.28515625" style="62" customWidth="1"/>
    <col min="10761" max="10761" width="3" style="62" customWidth="1"/>
    <col min="10762" max="10762" width="5.85546875" style="62" customWidth="1"/>
    <col min="10763" max="10763" width="2.7109375" style="62" customWidth="1"/>
    <col min="10764" max="10764" width="16" style="62" customWidth="1"/>
    <col min="10765" max="10765" width="2.28515625" style="62" customWidth="1"/>
    <col min="10766" max="10766" width="2.7109375" style="62" customWidth="1"/>
    <col min="10767" max="10767" width="24.140625" style="62" customWidth="1"/>
    <col min="10768" max="10768" width="3.28515625" style="62" customWidth="1"/>
    <col min="10769" max="10769" width="7.140625" style="62" customWidth="1"/>
    <col min="10770" max="10771" width="2.28515625" style="62" customWidth="1"/>
    <col min="10772" max="10772" width="4" style="62" customWidth="1"/>
    <col min="10773" max="10773" width="13.42578125" style="62" customWidth="1"/>
    <col min="10774" max="10774" width="9.140625" style="62"/>
    <col min="10775" max="10775" width="10" style="62" bestFit="1" customWidth="1"/>
    <col min="10776" max="10776" width="12.7109375" style="62" customWidth="1"/>
    <col min="10777" max="10777" width="10.140625" style="62" customWidth="1"/>
    <col min="10778" max="10778" width="11.5703125" style="62" customWidth="1"/>
    <col min="10779" max="10779" width="13.140625" style="62" customWidth="1"/>
    <col min="10780" max="10780" width="15.28515625" style="62" customWidth="1"/>
    <col min="10781" max="11009" width="9.140625" style="62"/>
    <col min="11010" max="11010" width="2.5703125" style="62" customWidth="1"/>
    <col min="11011" max="11011" width="6.85546875" style="62" customWidth="1"/>
    <col min="11012" max="11012" width="9.28515625" style="62" customWidth="1"/>
    <col min="11013" max="11013" width="1.5703125" style="62" customWidth="1"/>
    <col min="11014" max="11014" width="8" style="62" customWidth="1"/>
    <col min="11015" max="11015" width="4.85546875" style="62" customWidth="1"/>
    <col min="11016" max="11016" width="3.28515625" style="62" customWidth="1"/>
    <col min="11017" max="11017" width="3" style="62" customWidth="1"/>
    <col min="11018" max="11018" width="5.85546875" style="62" customWidth="1"/>
    <col min="11019" max="11019" width="2.7109375" style="62" customWidth="1"/>
    <col min="11020" max="11020" width="16" style="62" customWidth="1"/>
    <col min="11021" max="11021" width="2.28515625" style="62" customWidth="1"/>
    <col min="11022" max="11022" width="2.7109375" style="62" customWidth="1"/>
    <col min="11023" max="11023" width="24.140625" style="62" customWidth="1"/>
    <col min="11024" max="11024" width="3.28515625" style="62" customWidth="1"/>
    <col min="11025" max="11025" width="7.140625" style="62" customWidth="1"/>
    <col min="11026" max="11027" width="2.28515625" style="62" customWidth="1"/>
    <col min="11028" max="11028" width="4" style="62" customWidth="1"/>
    <col min="11029" max="11029" width="13.42578125" style="62" customWidth="1"/>
    <col min="11030" max="11030" width="9.140625" style="62"/>
    <col min="11031" max="11031" width="10" style="62" bestFit="1" customWidth="1"/>
    <col min="11032" max="11032" width="12.7109375" style="62" customWidth="1"/>
    <col min="11033" max="11033" width="10.140625" style="62" customWidth="1"/>
    <col min="11034" max="11034" width="11.5703125" style="62" customWidth="1"/>
    <col min="11035" max="11035" width="13.140625" style="62" customWidth="1"/>
    <col min="11036" max="11036" width="15.28515625" style="62" customWidth="1"/>
    <col min="11037" max="11265" width="9.140625" style="62"/>
    <col min="11266" max="11266" width="2.5703125" style="62" customWidth="1"/>
    <col min="11267" max="11267" width="6.85546875" style="62" customWidth="1"/>
    <col min="11268" max="11268" width="9.28515625" style="62" customWidth="1"/>
    <col min="11269" max="11269" width="1.5703125" style="62" customWidth="1"/>
    <col min="11270" max="11270" width="8" style="62" customWidth="1"/>
    <col min="11271" max="11271" width="4.85546875" style="62" customWidth="1"/>
    <col min="11272" max="11272" width="3.28515625" style="62" customWidth="1"/>
    <col min="11273" max="11273" width="3" style="62" customWidth="1"/>
    <col min="11274" max="11274" width="5.85546875" style="62" customWidth="1"/>
    <col min="11275" max="11275" width="2.7109375" style="62" customWidth="1"/>
    <col min="11276" max="11276" width="16" style="62" customWidth="1"/>
    <col min="11277" max="11277" width="2.28515625" style="62" customWidth="1"/>
    <col min="11278" max="11278" width="2.7109375" style="62" customWidth="1"/>
    <col min="11279" max="11279" width="24.140625" style="62" customWidth="1"/>
    <col min="11280" max="11280" width="3.28515625" style="62" customWidth="1"/>
    <col min="11281" max="11281" width="7.140625" style="62" customWidth="1"/>
    <col min="11282" max="11283" width="2.28515625" style="62" customWidth="1"/>
    <col min="11284" max="11284" width="4" style="62" customWidth="1"/>
    <col min="11285" max="11285" width="13.42578125" style="62" customWidth="1"/>
    <col min="11286" max="11286" width="9.140625" style="62"/>
    <col min="11287" max="11287" width="10" style="62" bestFit="1" customWidth="1"/>
    <col min="11288" max="11288" width="12.7109375" style="62" customWidth="1"/>
    <col min="11289" max="11289" width="10.140625" style="62" customWidth="1"/>
    <col min="11290" max="11290" width="11.5703125" style="62" customWidth="1"/>
    <col min="11291" max="11291" width="13.140625" style="62" customWidth="1"/>
    <col min="11292" max="11292" width="15.28515625" style="62" customWidth="1"/>
    <col min="11293" max="11521" width="9.140625" style="62"/>
    <col min="11522" max="11522" width="2.5703125" style="62" customWidth="1"/>
    <col min="11523" max="11523" width="6.85546875" style="62" customWidth="1"/>
    <col min="11524" max="11524" width="9.28515625" style="62" customWidth="1"/>
    <col min="11525" max="11525" width="1.5703125" style="62" customWidth="1"/>
    <col min="11526" max="11526" width="8" style="62" customWidth="1"/>
    <col min="11527" max="11527" width="4.85546875" style="62" customWidth="1"/>
    <col min="11528" max="11528" width="3.28515625" style="62" customWidth="1"/>
    <col min="11529" max="11529" width="3" style="62" customWidth="1"/>
    <col min="11530" max="11530" width="5.85546875" style="62" customWidth="1"/>
    <col min="11531" max="11531" width="2.7109375" style="62" customWidth="1"/>
    <col min="11532" max="11532" width="16" style="62" customWidth="1"/>
    <col min="11533" max="11533" width="2.28515625" style="62" customWidth="1"/>
    <col min="11534" max="11534" width="2.7109375" style="62" customWidth="1"/>
    <col min="11535" max="11535" width="24.140625" style="62" customWidth="1"/>
    <col min="11536" max="11536" width="3.28515625" style="62" customWidth="1"/>
    <col min="11537" max="11537" width="7.140625" style="62" customWidth="1"/>
    <col min="11538" max="11539" width="2.28515625" style="62" customWidth="1"/>
    <col min="11540" max="11540" width="4" style="62" customWidth="1"/>
    <col min="11541" max="11541" width="13.42578125" style="62" customWidth="1"/>
    <col min="11542" max="11542" width="9.140625" style="62"/>
    <col min="11543" max="11543" width="10" style="62" bestFit="1" customWidth="1"/>
    <col min="11544" max="11544" width="12.7109375" style="62" customWidth="1"/>
    <col min="11545" max="11545" width="10.140625" style="62" customWidth="1"/>
    <col min="11546" max="11546" width="11.5703125" style="62" customWidth="1"/>
    <col min="11547" max="11547" width="13.140625" style="62" customWidth="1"/>
    <col min="11548" max="11548" width="15.28515625" style="62" customWidth="1"/>
    <col min="11549" max="11777" width="9.140625" style="62"/>
    <col min="11778" max="11778" width="2.5703125" style="62" customWidth="1"/>
    <col min="11779" max="11779" width="6.85546875" style="62" customWidth="1"/>
    <col min="11780" max="11780" width="9.28515625" style="62" customWidth="1"/>
    <col min="11781" max="11781" width="1.5703125" style="62" customWidth="1"/>
    <col min="11782" max="11782" width="8" style="62" customWidth="1"/>
    <col min="11783" max="11783" width="4.85546875" style="62" customWidth="1"/>
    <col min="11784" max="11784" width="3.28515625" style="62" customWidth="1"/>
    <col min="11785" max="11785" width="3" style="62" customWidth="1"/>
    <col min="11786" max="11786" width="5.85546875" style="62" customWidth="1"/>
    <col min="11787" max="11787" width="2.7109375" style="62" customWidth="1"/>
    <col min="11788" max="11788" width="16" style="62" customWidth="1"/>
    <col min="11789" max="11789" width="2.28515625" style="62" customWidth="1"/>
    <col min="11790" max="11790" width="2.7109375" style="62" customWidth="1"/>
    <col min="11791" max="11791" width="24.140625" style="62" customWidth="1"/>
    <col min="11792" max="11792" width="3.28515625" style="62" customWidth="1"/>
    <col min="11793" max="11793" width="7.140625" style="62" customWidth="1"/>
    <col min="11794" max="11795" width="2.28515625" style="62" customWidth="1"/>
    <col min="11796" max="11796" width="4" style="62" customWidth="1"/>
    <col min="11797" max="11797" width="13.42578125" style="62" customWidth="1"/>
    <col min="11798" max="11798" width="9.140625" style="62"/>
    <col min="11799" max="11799" width="10" style="62" bestFit="1" customWidth="1"/>
    <col min="11800" max="11800" width="12.7109375" style="62" customWidth="1"/>
    <col min="11801" max="11801" width="10.140625" style="62" customWidth="1"/>
    <col min="11802" max="11802" width="11.5703125" style="62" customWidth="1"/>
    <col min="11803" max="11803" width="13.140625" style="62" customWidth="1"/>
    <col min="11804" max="11804" width="15.28515625" style="62" customWidth="1"/>
    <col min="11805" max="12033" width="9.140625" style="62"/>
    <col min="12034" max="12034" width="2.5703125" style="62" customWidth="1"/>
    <col min="12035" max="12035" width="6.85546875" style="62" customWidth="1"/>
    <col min="12036" max="12036" width="9.28515625" style="62" customWidth="1"/>
    <col min="12037" max="12037" width="1.5703125" style="62" customWidth="1"/>
    <col min="12038" max="12038" width="8" style="62" customWidth="1"/>
    <col min="12039" max="12039" width="4.85546875" style="62" customWidth="1"/>
    <col min="12040" max="12040" width="3.28515625" style="62" customWidth="1"/>
    <col min="12041" max="12041" width="3" style="62" customWidth="1"/>
    <col min="12042" max="12042" width="5.85546875" style="62" customWidth="1"/>
    <col min="12043" max="12043" width="2.7109375" style="62" customWidth="1"/>
    <col min="12044" max="12044" width="16" style="62" customWidth="1"/>
    <col min="12045" max="12045" width="2.28515625" style="62" customWidth="1"/>
    <col min="12046" max="12046" width="2.7109375" style="62" customWidth="1"/>
    <col min="12047" max="12047" width="24.140625" style="62" customWidth="1"/>
    <col min="12048" max="12048" width="3.28515625" style="62" customWidth="1"/>
    <col min="12049" max="12049" width="7.140625" style="62" customWidth="1"/>
    <col min="12050" max="12051" width="2.28515625" style="62" customWidth="1"/>
    <col min="12052" max="12052" width="4" style="62" customWidth="1"/>
    <col min="12053" max="12053" width="13.42578125" style="62" customWidth="1"/>
    <col min="12054" max="12054" width="9.140625" style="62"/>
    <col min="12055" max="12055" width="10" style="62" bestFit="1" customWidth="1"/>
    <col min="12056" max="12056" width="12.7109375" style="62" customWidth="1"/>
    <col min="12057" max="12057" width="10.140625" style="62" customWidth="1"/>
    <col min="12058" max="12058" width="11.5703125" style="62" customWidth="1"/>
    <col min="12059" max="12059" width="13.140625" style="62" customWidth="1"/>
    <col min="12060" max="12060" width="15.28515625" style="62" customWidth="1"/>
    <col min="12061" max="12289" width="9.140625" style="62"/>
    <col min="12290" max="12290" width="2.5703125" style="62" customWidth="1"/>
    <col min="12291" max="12291" width="6.85546875" style="62" customWidth="1"/>
    <col min="12292" max="12292" width="9.28515625" style="62" customWidth="1"/>
    <col min="12293" max="12293" width="1.5703125" style="62" customWidth="1"/>
    <col min="12294" max="12294" width="8" style="62" customWidth="1"/>
    <col min="12295" max="12295" width="4.85546875" style="62" customWidth="1"/>
    <col min="12296" max="12296" width="3.28515625" style="62" customWidth="1"/>
    <col min="12297" max="12297" width="3" style="62" customWidth="1"/>
    <col min="12298" max="12298" width="5.85546875" style="62" customWidth="1"/>
    <col min="12299" max="12299" width="2.7109375" style="62" customWidth="1"/>
    <col min="12300" max="12300" width="16" style="62" customWidth="1"/>
    <col min="12301" max="12301" width="2.28515625" style="62" customWidth="1"/>
    <col min="12302" max="12302" width="2.7109375" style="62" customWidth="1"/>
    <col min="12303" max="12303" width="24.140625" style="62" customWidth="1"/>
    <col min="12304" max="12304" width="3.28515625" style="62" customWidth="1"/>
    <col min="12305" max="12305" width="7.140625" style="62" customWidth="1"/>
    <col min="12306" max="12307" width="2.28515625" style="62" customWidth="1"/>
    <col min="12308" max="12308" width="4" style="62" customWidth="1"/>
    <col min="12309" max="12309" width="13.42578125" style="62" customWidth="1"/>
    <col min="12310" max="12310" width="9.140625" style="62"/>
    <col min="12311" max="12311" width="10" style="62" bestFit="1" customWidth="1"/>
    <col min="12312" max="12312" width="12.7109375" style="62" customWidth="1"/>
    <col min="12313" max="12313" width="10.140625" style="62" customWidth="1"/>
    <col min="12314" max="12314" width="11.5703125" style="62" customWidth="1"/>
    <col min="12315" max="12315" width="13.140625" style="62" customWidth="1"/>
    <col min="12316" max="12316" width="15.28515625" style="62" customWidth="1"/>
    <col min="12317" max="12545" width="9.140625" style="62"/>
    <col min="12546" max="12546" width="2.5703125" style="62" customWidth="1"/>
    <col min="12547" max="12547" width="6.85546875" style="62" customWidth="1"/>
    <col min="12548" max="12548" width="9.28515625" style="62" customWidth="1"/>
    <col min="12549" max="12549" width="1.5703125" style="62" customWidth="1"/>
    <col min="12550" max="12550" width="8" style="62" customWidth="1"/>
    <col min="12551" max="12551" width="4.85546875" style="62" customWidth="1"/>
    <col min="12552" max="12552" width="3.28515625" style="62" customWidth="1"/>
    <col min="12553" max="12553" width="3" style="62" customWidth="1"/>
    <col min="12554" max="12554" width="5.85546875" style="62" customWidth="1"/>
    <col min="12555" max="12555" width="2.7109375" style="62" customWidth="1"/>
    <col min="12556" max="12556" width="16" style="62" customWidth="1"/>
    <col min="12557" max="12557" width="2.28515625" style="62" customWidth="1"/>
    <col min="12558" max="12558" width="2.7109375" style="62" customWidth="1"/>
    <col min="12559" max="12559" width="24.140625" style="62" customWidth="1"/>
    <col min="12560" max="12560" width="3.28515625" style="62" customWidth="1"/>
    <col min="12561" max="12561" width="7.140625" style="62" customWidth="1"/>
    <col min="12562" max="12563" width="2.28515625" style="62" customWidth="1"/>
    <col min="12564" max="12564" width="4" style="62" customWidth="1"/>
    <col min="12565" max="12565" width="13.42578125" style="62" customWidth="1"/>
    <col min="12566" max="12566" width="9.140625" style="62"/>
    <col min="12567" max="12567" width="10" style="62" bestFit="1" customWidth="1"/>
    <col min="12568" max="12568" width="12.7109375" style="62" customWidth="1"/>
    <col min="12569" max="12569" width="10.140625" style="62" customWidth="1"/>
    <col min="12570" max="12570" width="11.5703125" style="62" customWidth="1"/>
    <col min="12571" max="12571" width="13.140625" style="62" customWidth="1"/>
    <col min="12572" max="12572" width="15.28515625" style="62" customWidth="1"/>
    <col min="12573" max="12801" width="9.140625" style="62"/>
    <col min="12802" max="12802" width="2.5703125" style="62" customWidth="1"/>
    <col min="12803" max="12803" width="6.85546875" style="62" customWidth="1"/>
    <col min="12804" max="12804" width="9.28515625" style="62" customWidth="1"/>
    <col min="12805" max="12805" width="1.5703125" style="62" customWidth="1"/>
    <col min="12806" max="12806" width="8" style="62" customWidth="1"/>
    <col min="12807" max="12807" width="4.85546875" style="62" customWidth="1"/>
    <col min="12808" max="12808" width="3.28515625" style="62" customWidth="1"/>
    <col min="12809" max="12809" width="3" style="62" customWidth="1"/>
    <col min="12810" max="12810" width="5.85546875" style="62" customWidth="1"/>
    <col min="12811" max="12811" width="2.7109375" style="62" customWidth="1"/>
    <col min="12812" max="12812" width="16" style="62" customWidth="1"/>
    <col min="12813" max="12813" width="2.28515625" style="62" customWidth="1"/>
    <col min="12814" max="12814" width="2.7109375" style="62" customWidth="1"/>
    <col min="12815" max="12815" width="24.140625" style="62" customWidth="1"/>
    <col min="12816" max="12816" width="3.28515625" style="62" customWidth="1"/>
    <col min="12817" max="12817" width="7.140625" style="62" customWidth="1"/>
    <col min="12818" max="12819" width="2.28515625" style="62" customWidth="1"/>
    <col min="12820" max="12820" width="4" style="62" customWidth="1"/>
    <col min="12821" max="12821" width="13.42578125" style="62" customWidth="1"/>
    <col min="12822" max="12822" width="9.140625" style="62"/>
    <col min="12823" max="12823" width="10" style="62" bestFit="1" customWidth="1"/>
    <col min="12824" max="12824" width="12.7109375" style="62" customWidth="1"/>
    <col min="12825" max="12825" width="10.140625" style="62" customWidth="1"/>
    <col min="12826" max="12826" width="11.5703125" style="62" customWidth="1"/>
    <col min="12827" max="12827" width="13.140625" style="62" customWidth="1"/>
    <col min="12828" max="12828" width="15.28515625" style="62" customWidth="1"/>
    <col min="12829" max="13057" width="9.140625" style="62"/>
    <col min="13058" max="13058" width="2.5703125" style="62" customWidth="1"/>
    <col min="13059" max="13059" width="6.85546875" style="62" customWidth="1"/>
    <col min="13060" max="13060" width="9.28515625" style="62" customWidth="1"/>
    <col min="13061" max="13061" width="1.5703125" style="62" customWidth="1"/>
    <col min="13062" max="13062" width="8" style="62" customWidth="1"/>
    <col min="13063" max="13063" width="4.85546875" style="62" customWidth="1"/>
    <col min="13064" max="13064" width="3.28515625" style="62" customWidth="1"/>
    <col min="13065" max="13065" width="3" style="62" customWidth="1"/>
    <col min="13066" max="13066" width="5.85546875" style="62" customWidth="1"/>
    <col min="13067" max="13067" width="2.7109375" style="62" customWidth="1"/>
    <col min="13068" max="13068" width="16" style="62" customWidth="1"/>
    <col min="13069" max="13069" width="2.28515625" style="62" customWidth="1"/>
    <col min="13070" max="13070" width="2.7109375" style="62" customWidth="1"/>
    <col min="13071" max="13071" width="24.140625" style="62" customWidth="1"/>
    <col min="13072" max="13072" width="3.28515625" style="62" customWidth="1"/>
    <col min="13073" max="13073" width="7.140625" style="62" customWidth="1"/>
    <col min="13074" max="13075" width="2.28515625" style="62" customWidth="1"/>
    <col min="13076" max="13076" width="4" style="62" customWidth="1"/>
    <col min="13077" max="13077" width="13.42578125" style="62" customWidth="1"/>
    <col min="13078" max="13078" width="9.140625" style="62"/>
    <col min="13079" max="13079" width="10" style="62" bestFit="1" customWidth="1"/>
    <col min="13080" max="13080" width="12.7109375" style="62" customWidth="1"/>
    <col min="13081" max="13081" width="10.140625" style="62" customWidth="1"/>
    <col min="13082" max="13082" width="11.5703125" style="62" customWidth="1"/>
    <col min="13083" max="13083" width="13.140625" style="62" customWidth="1"/>
    <col min="13084" max="13084" width="15.28515625" style="62" customWidth="1"/>
    <col min="13085" max="13313" width="9.140625" style="62"/>
    <col min="13314" max="13314" width="2.5703125" style="62" customWidth="1"/>
    <col min="13315" max="13315" width="6.85546875" style="62" customWidth="1"/>
    <col min="13316" max="13316" width="9.28515625" style="62" customWidth="1"/>
    <col min="13317" max="13317" width="1.5703125" style="62" customWidth="1"/>
    <col min="13318" max="13318" width="8" style="62" customWidth="1"/>
    <col min="13319" max="13319" width="4.85546875" style="62" customWidth="1"/>
    <col min="13320" max="13320" width="3.28515625" style="62" customWidth="1"/>
    <col min="13321" max="13321" width="3" style="62" customWidth="1"/>
    <col min="13322" max="13322" width="5.85546875" style="62" customWidth="1"/>
    <col min="13323" max="13323" width="2.7109375" style="62" customWidth="1"/>
    <col min="13324" max="13324" width="16" style="62" customWidth="1"/>
    <col min="13325" max="13325" width="2.28515625" style="62" customWidth="1"/>
    <col min="13326" max="13326" width="2.7109375" style="62" customWidth="1"/>
    <col min="13327" max="13327" width="24.140625" style="62" customWidth="1"/>
    <col min="13328" max="13328" width="3.28515625" style="62" customWidth="1"/>
    <col min="13329" max="13329" width="7.140625" style="62" customWidth="1"/>
    <col min="13330" max="13331" width="2.28515625" style="62" customWidth="1"/>
    <col min="13332" max="13332" width="4" style="62" customWidth="1"/>
    <col min="13333" max="13333" width="13.42578125" style="62" customWidth="1"/>
    <col min="13334" max="13334" width="9.140625" style="62"/>
    <col min="13335" max="13335" width="10" style="62" bestFit="1" customWidth="1"/>
    <col min="13336" max="13336" width="12.7109375" style="62" customWidth="1"/>
    <col min="13337" max="13337" width="10.140625" style="62" customWidth="1"/>
    <col min="13338" max="13338" width="11.5703125" style="62" customWidth="1"/>
    <col min="13339" max="13339" width="13.140625" style="62" customWidth="1"/>
    <col min="13340" max="13340" width="15.28515625" style="62" customWidth="1"/>
    <col min="13341" max="13569" width="9.140625" style="62"/>
    <col min="13570" max="13570" width="2.5703125" style="62" customWidth="1"/>
    <col min="13571" max="13571" width="6.85546875" style="62" customWidth="1"/>
    <col min="13572" max="13572" width="9.28515625" style="62" customWidth="1"/>
    <col min="13573" max="13573" width="1.5703125" style="62" customWidth="1"/>
    <col min="13574" max="13574" width="8" style="62" customWidth="1"/>
    <col min="13575" max="13575" width="4.85546875" style="62" customWidth="1"/>
    <col min="13576" max="13576" width="3.28515625" style="62" customWidth="1"/>
    <col min="13577" max="13577" width="3" style="62" customWidth="1"/>
    <col min="13578" max="13578" width="5.85546875" style="62" customWidth="1"/>
    <col min="13579" max="13579" width="2.7109375" style="62" customWidth="1"/>
    <col min="13580" max="13580" width="16" style="62" customWidth="1"/>
    <col min="13581" max="13581" width="2.28515625" style="62" customWidth="1"/>
    <col min="13582" max="13582" width="2.7109375" style="62" customWidth="1"/>
    <col min="13583" max="13583" width="24.140625" style="62" customWidth="1"/>
    <col min="13584" max="13584" width="3.28515625" style="62" customWidth="1"/>
    <col min="13585" max="13585" width="7.140625" style="62" customWidth="1"/>
    <col min="13586" max="13587" width="2.28515625" style="62" customWidth="1"/>
    <col min="13588" max="13588" width="4" style="62" customWidth="1"/>
    <col min="13589" max="13589" width="13.42578125" style="62" customWidth="1"/>
    <col min="13590" max="13590" width="9.140625" style="62"/>
    <col min="13591" max="13591" width="10" style="62" bestFit="1" customWidth="1"/>
    <col min="13592" max="13592" width="12.7109375" style="62" customWidth="1"/>
    <col min="13593" max="13593" width="10.140625" style="62" customWidth="1"/>
    <col min="13594" max="13594" width="11.5703125" style="62" customWidth="1"/>
    <col min="13595" max="13595" width="13.140625" style="62" customWidth="1"/>
    <col min="13596" max="13596" width="15.28515625" style="62" customWidth="1"/>
    <col min="13597" max="13825" width="9.140625" style="62"/>
    <col min="13826" max="13826" width="2.5703125" style="62" customWidth="1"/>
    <col min="13827" max="13827" width="6.85546875" style="62" customWidth="1"/>
    <col min="13828" max="13828" width="9.28515625" style="62" customWidth="1"/>
    <col min="13829" max="13829" width="1.5703125" style="62" customWidth="1"/>
    <col min="13830" max="13830" width="8" style="62" customWidth="1"/>
    <col min="13831" max="13831" width="4.85546875" style="62" customWidth="1"/>
    <col min="13832" max="13832" width="3.28515625" style="62" customWidth="1"/>
    <col min="13833" max="13833" width="3" style="62" customWidth="1"/>
    <col min="13834" max="13834" width="5.85546875" style="62" customWidth="1"/>
    <col min="13835" max="13835" width="2.7109375" style="62" customWidth="1"/>
    <col min="13836" max="13836" width="16" style="62" customWidth="1"/>
    <col min="13837" max="13837" width="2.28515625" style="62" customWidth="1"/>
    <col min="13838" max="13838" width="2.7109375" style="62" customWidth="1"/>
    <col min="13839" max="13839" width="24.140625" style="62" customWidth="1"/>
    <col min="13840" max="13840" width="3.28515625" style="62" customWidth="1"/>
    <col min="13841" max="13841" width="7.140625" style="62" customWidth="1"/>
    <col min="13842" max="13843" width="2.28515625" style="62" customWidth="1"/>
    <col min="13844" max="13844" width="4" style="62" customWidth="1"/>
    <col min="13845" max="13845" width="13.42578125" style="62" customWidth="1"/>
    <col min="13846" max="13846" width="9.140625" style="62"/>
    <col min="13847" max="13847" width="10" style="62" bestFit="1" customWidth="1"/>
    <col min="13848" max="13848" width="12.7109375" style="62" customWidth="1"/>
    <col min="13849" max="13849" width="10.140625" style="62" customWidth="1"/>
    <col min="13850" max="13850" width="11.5703125" style="62" customWidth="1"/>
    <col min="13851" max="13851" width="13.140625" style="62" customWidth="1"/>
    <col min="13852" max="13852" width="15.28515625" style="62" customWidth="1"/>
    <col min="13853" max="14081" width="9.140625" style="62"/>
    <col min="14082" max="14082" width="2.5703125" style="62" customWidth="1"/>
    <col min="14083" max="14083" width="6.85546875" style="62" customWidth="1"/>
    <col min="14084" max="14084" width="9.28515625" style="62" customWidth="1"/>
    <col min="14085" max="14085" width="1.5703125" style="62" customWidth="1"/>
    <col min="14086" max="14086" width="8" style="62" customWidth="1"/>
    <col min="14087" max="14087" width="4.85546875" style="62" customWidth="1"/>
    <col min="14088" max="14088" width="3.28515625" style="62" customWidth="1"/>
    <col min="14089" max="14089" width="3" style="62" customWidth="1"/>
    <col min="14090" max="14090" width="5.85546875" style="62" customWidth="1"/>
    <col min="14091" max="14091" width="2.7109375" style="62" customWidth="1"/>
    <col min="14092" max="14092" width="16" style="62" customWidth="1"/>
    <col min="14093" max="14093" width="2.28515625" style="62" customWidth="1"/>
    <col min="14094" max="14094" width="2.7109375" style="62" customWidth="1"/>
    <col min="14095" max="14095" width="24.140625" style="62" customWidth="1"/>
    <col min="14096" max="14096" width="3.28515625" style="62" customWidth="1"/>
    <col min="14097" max="14097" width="7.140625" style="62" customWidth="1"/>
    <col min="14098" max="14099" width="2.28515625" style="62" customWidth="1"/>
    <col min="14100" max="14100" width="4" style="62" customWidth="1"/>
    <col min="14101" max="14101" width="13.42578125" style="62" customWidth="1"/>
    <col min="14102" max="14102" width="9.140625" style="62"/>
    <col min="14103" max="14103" width="10" style="62" bestFit="1" customWidth="1"/>
    <col min="14104" max="14104" width="12.7109375" style="62" customWidth="1"/>
    <col min="14105" max="14105" width="10.140625" style="62" customWidth="1"/>
    <col min="14106" max="14106" width="11.5703125" style="62" customWidth="1"/>
    <col min="14107" max="14107" width="13.140625" style="62" customWidth="1"/>
    <col min="14108" max="14108" width="15.28515625" style="62" customWidth="1"/>
    <col min="14109" max="14337" width="9.140625" style="62"/>
    <col min="14338" max="14338" width="2.5703125" style="62" customWidth="1"/>
    <col min="14339" max="14339" width="6.85546875" style="62" customWidth="1"/>
    <col min="14340" max="14340" width="9.28515625" style="62" customWidth="1"/>
    <col min="14341" max="14341" width="1.5703125" style="62" customWidth="1"/>
    <col min="14342" max="14342" width="8" style="62" customWidth="1"/>
    <col min="14343" max="14343" width="4.85546875" style="62" customWidth="1"/>
    <col min="14344" max="14344" width="3.28515625" style="62" customWidth="1"/>
    <col min="14345" max="14345" width="3" style="62" customWidth="1"/>
    <col min="14346" max="14346" width="5.85546875" style="62" customWidth="1"/>
    <col min="14347" max="14347" width="2.7109375" style="62" customWidth="1"/>
    <col min="14348" max="14348" width="16" style="62" customWidth="1"/>
    <col min="14349" max="14349" width="2.28515625" style="62" customWidth="1"/>
    <col min="14350" max="14350" width="2.7109375" style="62" customWidth="1"/>
    <col min="14351" max="14351" width="24.140625" style="62" customWidth="1"/>
    <col min="14352" max="14352" width="3.28515625" style="62" customWidth="1"/>
    <col min="14353" max="14353" width="7.140625" style="62" customWidth="1"/>
    <col min="14354" max="14355" width="2.28515625" style="62" customWidth="1"/>
    <col min="14356" max="14356" width="4" style="62" customWidth="1"/>
    <col min="14357" max="14357" width="13.42578125" style="62" customWidth="1"/>
    <col min="14358" max="14358" width="9.140625" style="62"/>
    <col min="14359" max="14359" width="10" style="62" bestFit="1" customWidth="1"/>
    <col min="14360" max="14360" width="12.7109375" style="62" customWidth="1"/>
    <col min="14361" max="14361" width="10.140625" style="62" customWidth="1"/>
    <col min="14362" max="14362" width="11.5703125" style="62" customWidth="1"/>
    <col min="14363" max="14363" width="13.140625" style="62" customWidth="1"/>
    <col min="14364" max="14364" width="15.28515625" style="62" customWidth="1"/>
    <col min="14365" max="14593" width="9.140625" style="62"/>
    <col min="14594" max="14594" width="2.5703125" style="62" customWidth="1"/>
    <col min="14595" max="14595" width="6.85546875" style="62" customWidth="1"/>
    <col min="14596" max="14596" width="9.28515625" style="62" customWidth="1"/>
    <col min="14597" max="14597" width="1.5703125" style="62" customWidth="1"/>
    <col min="14598" max="14598" width="8" style="62" customWidth="1"/>
    <col min="14599" max="14599" width="4.85546875" style="62" customWidth="1"/>
    <col min="14600" max="14600" width="3.28515625" style="62" customWidth="1"/>
    <col min="14601" max="14601" width="3" style="62" customWidth="1"/>
    <col min="14602" max="14602" width="5.85546875" style="62" customWidth="1"/>
    <col min="14603" max="14603" width="2.7109375" style="62" customWidth="1"/>
    <col min="14604" max="14604" width="16" style="62" customWidth="1"/>
    <col min="14605" max="14605" width="2.28515625" style="62" customWidth="1"/>
    <col min="14606" max="14606" width="2.7109375" style="62" customWidth="1"/>
    <col min="14607" max="14607" width="24.140625" style="62" customWidth="1"/>
    <col min="14608" max="14608" width="3.28515625" style="62" customWidth="1"/>
    <col min="14609" max="14609" width="7.140625" style="62" customWidth="1"/>
    <col min="14610" max="14611" width="2.28515625" style="62" customWidth="1"/>
    <col min="14612" max="14612" width="4" style="62" customWidth="1"/>
    <col min="14613" max="14613" width="13.42578125" style="62" customWidth="1"/>
    <col min="14614" max="14614" width="9.140625" style="62"/>
    <col min="14615" max="14615" width="10" style="62" bestFit="1" customWidth="1"/>
    <col min="14616" max="14616" width="12.7109375" style="62" customWidth="1"/>
    <col min="14617" max="14617" width="10.140625" style="62" customWidth="1"/>
    <col min="14618" max="14618" width="11.5703125" style="62" customWidth="1"/>
    <col min="14619" max="14619" width="13.140625" style="62" customWidth="1"/>
    <col min="14620" max="14620" width="15.28515625" style="62" customWidth="1"/>
    <col min="14621" max="14849" width="9.140625" style="62"/>
    <col min="14850" max="14850" width="2.5703125" style="62" customWidth="1"/>
    <col min="14851" max="14851" width="6.85546875" style="62" customWidth="1"/>
    <col min="14852" max="14852" width="9.28515625" style="62" customWidth="1"/>
    <col min="14853" max="14853" width="1.5703125" style="62" customWidth="1"/>
    <col min="14854" max="14854" width="8" style="62" customWidth="1"/>
    <col min="14855" max="14855" width="4.85546875" style="62" customWidth="1"/>
    <col min="14856" max="14856" width="3.28515625" style="62" customWidth="1"/>
    <col min="14857" max="14857" width="3" style="62" customWidth="1"/>
    <col min="14858" max="14858" width="5.85546875" style="62" customWidth="1"/>
    <col min="14859" max="14859" width="2.7109375" style="62" customWidth="1"/>
    <col min="14860" max="14860" width="16" style="62" customWidth="1"/>
    <col min="14861" max="14861" width="2.28515625" style="62" customWidth="1"/>
    <col min="14862" max="14862" width="2.7109375" style="62" customWidth="1"/>
    <col min="14863" max="14863" width="24.140625" style="62" customWidth="1"/>
    <col min="14864" max="14864" width="3.28515625" style="62" customWidth="1"/>
    <col min="14865" max="14865" width="7.140625" style="62" customWidth="1"/>
    <col min="14866" max="14867" width="2.28515625" style="62" customWidth="1"/>
    <col min="14868" max="14868" width="4" style="62" customWidth="1"/>
    <col min="14869" max="14869" width="13.42578125" style="62" customWidth="1"/>
    <col min="14870" max="14870" width="9.140625" style="62"/>
    <col min="14871" max="14871" width="10" style="62" bestFit="1" customWidth="1"/>
    <col min="14872" max="14872" width="12.7109375" style="62" customWidth="1"/>
    <col min="14873" max="14873" width="10.140625" style="62" customWidth="1"/>
    <col min="14874" max="14874" width="11.5703125" style="62" customWidth="1"/>
    <col min="14875" max="14875" width="13.140625" style="62" customWidth="1"/>
    <col min="14876" max="14876" width="15.28515625" style="62" customWidth="1"/>
    <col min="14877" max="15105" width="9.140625" style="62"/>
    <col min="15106" max="15106" width="2.5703125" style="62" customWidth="1"/>
    <col min="15107" max="15107" width="6.85546875" style="62" customWidth="1"/>
    <col min="15108" max="15108" width="9.28515625" style="62" customWidth="1"/>
    <col min="15109" max="15109" width="1.5703125" style="62" customWidth="1"/>
    <col min="15110" max="15110" width="8" style="62" customWidth="1"/>
    <col min="15111" max="15111" width="4.85546875" style="62" customWidth="1"/>
    <col min="15112" max="15112" width="3.28515625" style="62" customWidth="1"/>
    <col min="15113" max="15113" width="3" style="62" customWidth="1"/>
    <col min="15114" max="15114" width="5.85546875" style="62" customWidth="1"/>
    <col min="15115" max="15115" width="2.7109375" style="62" customWidth="1"/>
    <col min="15116" max="15116" width="16" style="62" customWidth="1"/>
    <col min="15117" max="15117" width="2.28515625" style="62" customWidth="1"/>
    <col min="15118" max="15118" width="2.7109375" style="62" customWidth="1"/>
    <col min="15119" max="15119" width="24.140625" style="62" customWidth="1"/>
    <col min="15120" max="15120" width="3.28515625" style="62" customWidth="1"/>
    <col min="15121" max="15121" width="7.140625" style="62" customWidth="1"/>
    <col min="15122" max="15123" width="2.28515625" style="62" customWidth="1"/>
    <col min="15124" max="15124" width="4" style="62" customWidth="1"/>
    <col min="15125" max="15125" width="13.42578125" style="62" customWidth="1"/>
    <col min="15126" max="15126" width="9.140625" style="62"/>
    <col min="15127" max="15127" width="10" style="62" bestFit="1" customWidth="1"/>
    <col min="15128" max="15128" width="12.7109375" style="62" customWidth="1"/>
    <col min="15129" max="15129" width="10.140625" style="62" customWidth="1"/>
    <col min="15130" max="15130" width="11.5703125" style="62" customWidth="1"/>
    <col min="15131" max="15131" width="13.140625" style="62" customWidth="1"/>
    <col min="15132" max="15132" width="15.28515625" style="62" customWidth="1"/>
    <col min="15133" max="15361" width="9.140625" style="62"/>
    <col min="15362" max="15362" width="2.5703125" style="62" customWidth="1"/>
    <col min="15363" max="15363" width="6.85546875" style="62" customWidth="1"/>
    <col min="15364" max="15364" width="9.28515625" style="62" customWidth="1"/>
    <col min="15365" max="15365" width="1.5703125" style="62" customWidth="1"/>
    <col min="15366" max="15366" width="8" style="62" customWidth="1"/>
    <col min="15367" max="15367" width="4.85546875" style="62" customWidth="1"/>
    <col min="15368" max="15368" width="3.28515625" style="62" customWidth="1"/>
    <col min="15369" max="15369" width="3" style="62" customWidth="1"/>
    <col min="15370" max="15370" width="5.85546875" style="62" customWidth="1"/>
    <col min="15371" max="15371" width="2.7109375" style="62" customWidth="1"/>
    <col min="15372" max="15372" width="16" style="62" customWidth="1"/>
    <col min="15373" max="15373" width="2.28515625" style="62" customWidth="1"/>
    <col min="15374" max="15374" width="2.7109375" style="62" customWidth="1"/>
    <col min="15375" max="15375" width="24.140625" style="62" customWidth="1"/>
    <col min="15376" max="15376" width="3.28515625" style="62" customWidth="1"/>
    <col min="15377" max="15377" width="7.140625" style="62" customWidth="1"/>
    <col min="15378" max="15379" width="2.28515625" style="62" customWidth="1"/>
    <col min="15380" max="15380" width="4" style="62" customWidth="1"/>
    <col min="15381" max="15381" width="13.42578125" style="62" customWidth="1"/>
    <col min="15382" max="15382" width="9.140625" style="62"/>
    <col min="15383" max="15383" width="10" style="62" bestFit="1" customWidth="1"/>
    <col min="15384" max="15384" width="12.7109375" style="62" customWidth="1"/>
    <col min="15385" max="15385" width="10.140625" style="62" customWidth="1"/>
    <col min="15386" max="15386" width="11.5703125" style="62" customWidth="1"/>
    <col min="15387" max="15387" width="13.140625" style="62" customWidth="1"/>
    <col min="15388" max="15388" width="15.28515625" style="62" customWidth="1"/>
    <col min="15389" max="15617" width="9.140625" style="62"/>
    <col min="15618" max="15618" width="2.5703125" style="62" customWidth="1"/>
    <col min="15619" max="15619" width="6.85546875" style="62" customWidth="1"/>
    <col min="15620" max="15620" width="9.28515625" style="62" customWidth="1"/>
    <col min="15621" max="15621" width="1.5703125" style="62" customWidth="1"/>
    <col min="15622" max="15622" width="8" style="62" customWidth="1"/>
    <col min="15623" max="15623" width="4.85546875" style="62" customWidth="1"/>
    <col min="15624" max="15624" width="3.28515625" style="62" customWidth="1"/>
    <col min="15625" max="15625" width="3" style="62" customWidth="1"/>
    <col min="15626" max="15626" width="5.85546875" style="62" customWidth="1"/>
    <col min="15627" max="15627" width="2.7109375" style="62" customWidth="1"/>
    <col min="15628" max="15628" width="16" style="62" customWidth="1"/>
    <col min="15629" max="15629" width="2.28515625" style="62" customWidth="1"/>
    <col min="15630" max="15630" width="2.7109375" style="62" customWidth="1"/>
    <col min="15631" max="15631" width="24.140625" style="62" customWidth="1"/>
    <col min="15632" max="15632" width="3.28515625" style="62" customWidth="1"/>
    <col min="15633" max="15633" width="7.140625" style="62" customWidth="1"/>
    <col min="15634" max="15635" width="2.28515625" style="62" customWidth="1"/>
    <col min="15636" max="15636" width="4" style="62" customWidth="1"/>
    <col min="15637" max="15637" width="13.42578125" style="62" customWidth="1"/>
    <col min="15638" max="15638" width="9.140625" style="62"/>
    <col min="15639" max="15639" width="10" style="62" bestFit="1" customWidth="1"/>
    <col min="15640" max="15640" width="12.7109375" style="62" customWidth="1"/>
    <col min="15641" max="15641" width="10.140625" style="62" customWidth="1"/>
    <col min="15642" max="15642" width="11.5703125" style="62" customWidth="1"/>
    <col min="15643" max="15643" width="13.140625" style="62" customWidth="1"/>
    <col min="15644" max="15644" width="15.28515625" style="62" customWidth="1"/>
    <col min="15645" max="15873" width="9.140625" style="62"/>
    <col min="15874" max="15874" width="2.5703125" style="62" customWidth="1"/>
    <col min="15875" max="15875" width="6.85546875" style="62" customWidth="1"/>
    <col min="15876" max="15876" width="9.28515625" style="62" customWidth="1"/>
    <col min="15877" max="15877" width="1.5703125" style="62" customWidth="1"/>
    <col min="15878" max="15878" width="8" style="62" customWidth="1"/>
    <col min="15879" max="15879" width="4.85546875" style="62" customWidth="1"/>
    <col min="15880" max="15880" width="3.28515625" style="62" customWidth="1"/>
    <col min="15881" max="15881" width="3" style="62" customWidth="1"/>
    <col min="15882" max="15882" width="5.85546875" style="62" customWidth="1"/>
    <col min="15883" max="15883" width="2.7109375" style="62" customWidth="1"/>
    <col min="15884" max="15884" width="16" style="62" customWidth="1"/>
    <col min="15885" max="15885" width="2.28515625" style="62" customWidth="1"/>
    <col min="15886" max="15886" width="2.7109375" style="62" customWidth="1"/>
    <col min="15887" max="15887" width="24.140625" style="62" customWidth="1"/>
    <col min="15888" max="15888" width="3.28515625" style="62" customWidth="1"/>
    <col min="15889" max="15889" width="7.140625" style="62" customWidth="1"/>
    <col min="15890" max="15891" width="2.28515625" style="62" customWidth="1"/>
    <col min="15892" max="15892" width="4" style="62" customWidth="1"/>
    <col min="15893" max="15893" width="13.42578125" style="62" customWidth="1"/>
    <col min="15894" max="15894" width="9.140625" style="62"/>
    <col min="15895" max="15895" width="10" style="62" bestFit="1" customWidth="1"/>
    <col min="15896" max="15896" width="12.7109375" style="62" customWidth="1"/>
    <col min="15897" max="15897" width="10.140625" style="62" customWidth="1"/>
    <col min="15898" max="15898" width="11.5703125" style="62" customWidth="1"/>
    <col min="15899" max="15899" width="13.140625" style="62" customWidth="1"/>
    <col min="15900" max="15900" width="15.28515625" style="62" customWidth="1"/>
    <col min="15901" max="16129" width="9.140625" style="62"/>
    <col min="16130" max="16130" width="2.5703125" style="62" customWidth="1"/>
    <col min="16131" max="16131" width="6.85546875" style="62" customWidth="1"/>
    <col min="16132" max="16132" width="9.28515625" style="62" customWidth="1"/>
    <col min="16133" max="16133" width="1.5703125" style="62" customWidth="1"/>
    <col min="16134" max="16134" width="8" style="62" customWidth="1"/>
    <col min="16135" max="16135" width="4.85546875" style="62" customWidth="1"/>
    <col min="16136" max="16136" width="3.28515625" style="62" customWidth="1"/>
    <col min="16137" max="16137" width="3" style="62" customWidth="1"/>
    <col min="16138" max="16138" width="5.85546875" style="62" customWidth="1"/>
    <col min="16139" max="16139" width="2.7109375" style="62" customWidth="1"/>
    <col min="16140" max="16140" width="16" style="62" customWidth="1"/>
    <col min="16141" max="16141" width="2.28515625" style="62" customWidth="1"/>
    <col min="16142" max="16142" width="2.7109375" style="62" customWidth="1"/>
    <col min="16143" max="16143" width="24.140625" style="62" customWidth="1"/>
    <col min="16144" max="16144" width="3.28515625" style="62" customWidth="1"/>
    <col min="16145" max="16145" width="7.140625" style="62" customWidth="1"/>
    <col min="16146" max="16147" width="2.28515625" style="62" customWidth="1"/>
    <col min="16148" max="16148" width="4" style="62" customWidth="1"/>
    <col min="16149" max="16149" width="13.42578125" style="62" customWidth="1"/>
    <col min="16150" max="16150" width="9.140625" style="62"/>
    <col min="16151" max="16151" width="10" style="62" bestFit="1" customWidth="1"/>
    <col min="16152" max="16152" width="12.7109375" style="62" customWidth="1"/>
    <col min="16153" max="16153" width="10.140625" style="62" customWidth="1"/>
    <col min="16154" max="16154" width="11.5703125" style="62" customWidth="1"/>
    <col min="16155" max="16155" width="13.140625" style="62" customWidth="1"/>
    <col min="16156" max="16156" width="15.28515625" style="62" customWidth="1"/>
    <col min="16157" max="16384" width="9.140625" style="62"/>
  </cols>
  <sheetData>
    <row r="1" spans="2:28">
      <c r="B1" s="61" t="s">
        <v>56</v>
      </c>
    </row>
    <row r="3" spans="2:28" ht="18">
      <c r="B3" s="720" t="s">
        <v>386</v>
      </c>
    </row>
    <row r="4" spans="2:28" ht="5.25" customHeight="1"/>
    <row r="5" spans="2:28" s="724" customFormat="1" ht="18" thickBot="1">
      <c r="B5" s="721" t="s">
        <v>387</v>
      </c>
      <c r="C5" s="722"/>
      <c r="D5" s="722"/>
      <c r="E5" s="722"/>
      <c r="F5" s="722"/>
      <c r="G5" s="722"/>
      <c r="H5" s="722"/>
      <c r="I5" s="722"/>
      <c r="J5" s="722"/>
      <c r="K5" s="722"/>
      <c r="L5" s="723"/>
      <c r="N5" s="721" t="s">
        <v>388</v>
      </c>
      <c r="O5" s="722"/>
      <c r="P5" s="722"/>
      <c r="Q5" s="722"/>
      <c r="R5" s="723"/>
      <c r="T5" s="725" t="s">
        <v>389</v>
      </c>
    </row>
    <row r="6" spans="2:28" ht="6.75" customHeight="1" thickTop="1">
      <c r="B6" s="726"/>
      <c r="C6" s="727"/>
      <c r="D6" s="233"/>
      <c r="E6" s="233"/>
      <c r="F6" s="233"/>
      <c r="G6" s="233"/>
      <c r="H6" s="233"/>
      <c r="I6" s="233"/>
      <c r="J6" s="233"/>
      <c r="K6" s="233"/>
      <c r="L6" s="728"/>
      <c r="N6" s="729"/>
      <c r="O6" s="233"/>
      <c r="P6" s="233"/>
      <c r="Q6" s="730"/>
      <c r="R6" s="731"/>
    </row>
    <row r="7" spans="2:28" ht="15.75">
      <c r="B7" s="732" t="s">
        <v>390</v>
      </c>
      <c r="C7" s="733" t="s">
        <v>391</v>
      </c>
      <c r="D7" s="734"/>
      <c r="E7" s="734"/>
      <c r="F7" s="734"/>
      <c r="G7" s="734"/>
      <c r="H7" s="734"/>
      <c r="I7" s="735"/>
      <c r="J7" s="736"/>
      <c r="K7" s="727"/>
      <c r="L7" s="737"/>
      <c r="M7" s="738"/>
      <c r="N7" s="739" t="s">
        <v>41</v>
      </c>
      <c r="O7" s="740" t="s">
        <v>392</v>
      </c>
      <c r="P7" s="741" t="s">
        <v>63</v>
      </c>
      <c r="Q7" s="742"/>
      <c r="R7" s="743"/>
      <c r="S7" s="738"/>
      <c r="T7" s="744" t="s">
        <v>393</v>
      </c>
      <c r="U7" s="744" t="s">
        <v>394</v>
      </c>
      <c r="V7" s="744" t="s">
        <v>395</v>
      </c>
      <c r="W7" s="744" t="s">
        <v>396</v>
      </c>
      <c r="X7" s="744" t="s">
        <v>397</v>
      </c>
      <c r="Y7" s="744" t="s">
        <v>106</v>
      </c>
      <c r="Z7" s="744" t="s">
        <v>398</v>
      </c>
      <c r="AA7" s="744" t="s">
        <v>399</v>
      </c>
      <c r="AB7" s="744" t="s">
        <v>400</v>
      </c>
    </row>
    <row r="8" spans="2:28" ht="13.5" thickBot="1">
      <c r="B8" s="745"/>
      <c r="C8" s="746" t="s">
        <v>401</v>
      </c>
      <c r="D8" s="730"/>
      <c r="E8" s="747" t="s">
        <v>63</v>
      </c>
      <c r="F8" s="748">
        <v>0</v>
      </c>
      <c r="G8" s="749"/>
      <c r="H8" s="750" t="s">
        <v>128</v>
      </c>
      <c r="I8" s="751"/>
      <c r="J8" s="233"/>
      <c r="K8" s="727"/>
      <c r="L8" s="737"/>
      <c r="M8" s="738"/>
      <c r="N8" s="739" t="s">
        <v>47</v>
      </c>
      <c r="O8" s="740" t="s">
        <v>402</v>
      </c>
      <c r="P8" s="741" t="s">
        <v>63</v>
      </c>
      <c r="Q8" s="752"/>
      <c r="R8" s="753"/>
      <c r="S8" s="738"/>
      <c r="T8" s="754"/>
      <c r="U8" s="755" t="s">
        <v>46</v>
      </c>
      <c r="V8" s="755" t="s">
        <v>46</v>
      </c>
      <c r="W8" s="755" t="s">
        <v>46</v>
      </c>
      <c r="X8" s="755" t="s">
        <v>403</v>
      </c>
      <c r="Y8" s="755" t="s">
        <v>404</v>
      </c>
      <c r="Z8" s="755" t="s">
        <v>403</v>
      </c>
      <c r="AA8" s="755" t="s">
        <v>405</v>
      </c>
      <c r="AB8" s="755" t="s">
        <v>405</v>
      </c>
    </row>
    <row r="9" spans="2:28" ht="13.5" thickTop="1">
      <c r="B9" s="745"/>
      <c r="C9" s="746" t="s">
        <v>406</v>
      </c>
      <c r="D9" s="730"/>
      <c r="E9" s="747" t="s">
        <v>63</v>
      </c>
      <c r="F9" s="749">
        <f>+F8</f>
        <v>0</v>
      </c>
      <c r="G9" s="749"/>
      <c r="H9" s="750" t="s">
        <v>128</v>
      </c>
      <c r="I9" s="751"/>
      <c r="J9" s="756"/>
      <c r="K9" s="727"/>
      <c r="L9" s="757"/>
      <c r="M9" s="236"/>
      <c r="N9" s="739" t="s">
        <v>407</v>
      </c>
      <c r="O9" s="740" t="s">
        <v>408</v>
      </c>
      <c r="P9" s="741" t="s">
        <v>63</v>
      </c>
      <c r="Q9" s="752"/>
      <c r="R9" s="753"/>
      <c r="S9" s="236"/>
      <c r="T9" s="758"/>
      <c r="U9" s="758"/>
      <c r="V9" s="758"/>
      <c r="W9" s="758"/>
      <c r="X9" s="758"/>
      <c r="Y9" s="758"/>
      <c r="Z9" s="758"/>
      <c r="AA9" s="758"/>
      <c r="AB9" s="758"/>
    </row>
    <row r="10" spans="2:28">
      <c r="B10" s="745"/>
      <c r="C10" s="746" t="s">
        <v>409</v>
      </c>
      <c r="D10" s="730"/>
      <c r="E10" s="747" t="s">
        <v>63</v>
      </c>
      <c r="F10" s="749">
        <f>+F9</f>
        <v>0</v>
      </c>
      <c r="G10" s="749"/>
      <c r="H10" s="750" t="s">
        <v>128</v>
      </c>
      <c r="I10" s="751"/>
      <c r="J10" s="756"/>
      <c r="K10" s="727"/>
      <c r="L10" s="757"/>
      <c r="M10" s="236"/>
      <c r="N10" s="739" t="s">
        <v>410</v>
      </c>
      <c r="O10" s="740" t="s">
        <v>411</v>
      </c>
      <c r="P10" s="741" t="s">
        <v>63</v>
      </c>
      <c r="Q10" s="759"/>
      <c r="R10" s="760"/>
      <c r="S10" s="236"/>
      <c r="T10" s="761">
        <v>1</v>
      </c>
      <c r="U10" s="762" t="s">
        <v>293</v>
      </c>
      <c r="V10" s="763">
        <f>F8</f>
        <v>0</v>
      </c>
      <c r="W10" s="764" t="s">
        <v>128</v>
      </c>
      <c r="X10" s="765">
        <f>Q16</f>
        <v>2000000</v>
      </c>
      <c r="Y10" s="766" t="e">
        <f>Q15</f>
        <v>#DIV/0!</v>
      </c>
      <c r="Z10" s="765" t="e">
        <f>X10*Y10</f>
        <v>#DIV/0!</v>
      </c>
      <c r="AA10" s="765">
        <f>V10*X10</f>
        <v>0</v>
      </c>
      <c r="AB10" s="765" t="e">
        <f t="shared" ref="AB10:AB16" si="0">V10*Z10</f>
        <v>#DIV/0!</v>
      </c>
    </row>
    <row r="11" spans="2:28" ht="15.75">
      <c r="B11" s="767"/>
      <c r="C11" s="768" t="s">
        <v>412</v>
      </c>
      <c r="D11" s="769"/>
      <c r="E11" s="770" t="s">
        <v>63</v>
      </c>
      <c r="F11" s="771">
        <f>SUM(F8:F10)</f>
        <v>0</v>
      </c>
      <c r="G11" s="771"/>
      <c r="H11" s="772" t="s">
        <v>128</v>
      </c>
      <c r="I11" s="773"/>
      <c r="J11" s="774"/>
      <c r="K11" s="775"/>
      <c r="L11" s="776"/>
      <c r="M11" s="236"/>
      <c r="N11" s="739" t="s">
        <v>413</v>
      </c>
      <c r="O11" s="740" t="s">
        <v>414</v>
      </c>
      <c r="P11" s="741" t="s">
        <v>63</v>
      </c>
      <c r="Q11" s="777" t="e">
        <f>(Q8-Q7)/Q9</f>
        <v>#DIV/0!</v>
      </c>
      <c r="R11" s="778"/>
      <c r="S11" s="236"/>
      <c r="T11" s="761">
        <f t="shared" ref="T11:T16" si="1">T10+1</f>
        <v>2</v>
      </c>
      <c r="U11" s="762" t="s">
        <v>294</v>
      </c>
      <c r="V11" s="779">
        <f>F9</f>
        <v>0</v>
      </c>
      <c r="W11" s="764" t="s">
        <v>128</v>
      </c>
      <c r="X11" s="765">
        <f>+X10</f>
        <v>2000000</v>
      </c>
      <c r="Y11" s="780" t="e">
        <f>+Y10</f>
        <v>#DIV/0!</v>
      </c>
      <c r="Z11" s="765" t="e">
        <f t="shared" ref="Z11:Z16" si="2">X11*Y11</f>
        <v>#DIV/0!</v>
      </c>
      <c r="AA11" s="765">
        <f t="shared" ref="AA11:AA16" si="3">V11*X11</f>
        <v>0</v>
      </c>
      <c r="AB11" s="765" t="e">
        <f t="shared" si="0"/>
        <v>#DIV/0!</v>
      </c>
    </row>
    <row r="12" spans="2:28">
      <c r="B12" s="745"/>
      <c r="C12" s="740" t="s">
        <v>415</v>
      </c>
      <c r="D12" s="730"/>
      <c r="E12" s="747" t="s">
        <v>63</v>
      </c>
      <c r="F12" s="781"/>
      <c r="G12" s="782"/>
      <c r="H12" s="750"/>
      <c r="I12" s="751"/>
      <c r="J12" s="756"/>
      <c r="K12" s="727"/>
      <c r="L12" s="757"/>
      <c r="M12" s="236"/>
      <c r="N12" s="739"/>
      <c r="O12" s="740" t="s">
        <v>416</v>
      </c>
      <c r="P12" s="741" t="s">
        <v>63</v>
      </c>
      <c r="Q12" s="777">
        <v>0</v>
      </c>
      <c r="R12" s="778"/>
      <c r="S12" s="236"/>
      <c r="T12" s="761">
        <f t="shared" si="1"/>
        <v>3</v>
      </c>
      <c r="U12" s="762" t="s">
        <v>417</v>
      </c>
      <c r="V12" s="779">
        <f>+F10</f>
        <v>0</v>
      </c>
      <c r="W12" s="764" t="s">
        <v>128</v>
      </c>
      <c r="X12" s="765">
        <f>+X11</f>
        <v>2000000</v>
      </c>
      <c r="Y12" s="780" t="e">
        <f>+Y11</f>
        <v>#DIV/0!</v>
      </c>
      <c r="Z12" s="765" t="e">
        <f t="shared" si="2"/>
        <v>#DIV/0!</v>
      </c>
      <c r="AA12" s="765">
        <f t="shared" si="3"/>
        <v>0</v>
      </c>
      <c r="AB12" s="765" t="e">
        <f t="shared" si="0"/>
        <v>#DIV/0!</v>
      </c>
    </row>
    <row r="13" spans="2:28">
      <c r="B13" s="783"/>
      <c r="C13" s="784" t="s">
        <v>418</v>
      </c>
      <c r="D13" s="785"/>
      <c r="E13" s="786" t="s">
        <v>63</v>
      </c>
      <c r="F13" s="787"/>
      <c r="G13" s="788"/>
      <c r="H13" s="789" t="s">
        <v>308</v>
      </c>
      <c r="I13" s="790"/>
      <c r="J13" s="791"/>
      <c r="K13" s="792"/>
      <c r="L13" s="793"/>
      <c r="M13" s="236"/>
      <c r="N13" s="739"/>
      <c r="O13" s="740" t="s">
        <v>419</v>
      </c>
      <c r="P13" s="741" t="s">
        <v>63</v>
      </c>
      <c r="Q13" s="777">
        <v>0</v>
      </c>
      <c r="R13" s="778"/>
      <c r="S13" s="236"/>
      <c r="T13" s="761">
        <f t="shared" si="1"/>
        <v>4</v>
      </c>
      <c r="U13" s="762"/>
      <c r="V13" s="779">
        <f>A12</f>
        <v>0</v>
      </c>
      <c r="W13" s="764" t="s">
        <v>17</v>
      </c>
      <c r="X13" s="794"/>
      <c r="Y13" s="780">
        <v>0</v>
      </c>
      <c r="Z13" s="765">
        <f t="shared" si="2"/>
        <v>0</v>
      </c>
      <c r="AA13" s="765">
        <f t="shared" si="3"/>
        <v>0</v>
      </c>
      <c r="AB13" s="765">
        <f t="shared" si="0"/>
        <v>0</v>
      </c>
    </row>
    <row r="14" spans="2:28">
      <c r="B14" s="745"/>
      <c r="C14" s="740"/>
      <c r="D14" s="730"/>
      <c r="E14" s="747"/>
      <c r="F14" s="749"/>
      <c r="G14" s="749"/>
      <c r="H14" s="750"/>
      <c r="I14" s="751"/>
      <c r="J14" s="756"/>
      <c r="K14" s="727"/>
      <c r="L14" s="757"/>
      <c r="M14" s="236"/>
      <c r="N14" s="739" t="s">
        <v>420</v>
      </c>
      <c r="O14" s="740" t="s">
        <v>421</v>
      </c>
      <c r="P14" s="741" t="s">
        <v>63</v>
      </c>
      <c r="Q14" s="795" t="e">
        <f>1-Q11-((1-Q11)*Q12)-((1-Q11)*Q13)+Q10</f>
        <v>#DIV/0!</v>
      </c>
      <c r="R14" s="796"/>
      <c r="S14" s="236"/>
      <c r="T14" s="761">
        <f t="shared" si="1"/>
        <v>5</v>
      </c>
      <c r="U14" s="762"/>
      <c r="V14" s="779">
        <f>A13</f>
        <v>0</v>
      </c>
      <c r="W14" s="764" t="s">
        <v>17</v>
      </c>
      <c r="X14" s="794"/>
      <c r="Y14" s="780">
        <v>0</v>
      </c>
      <c r="Z14" s="765">
        <f t="shared" si="2"/>
        <v>0</v>
      </c>
      <c r="AA14" s="765">
        <f t="shared" si="3"/>
        <v>0</v>
      </c>
      <c r="AB14" s="765">
        <f t="shared" si="0"/>
        <v>0</v>
      </c>
    </row>
    <row r="15" spans="2:28" ht="15.75">
      <c r="B15" s="732" t="s">
        <v>422</v>
      </c>
      <c r="C15" s="733" t="s">
        <v>423</v>
      </c>
      <c r="D15" s="734"/>
      <c r="E15" s="233"/>
      <c r="F15" s="233"/>
      <c r="G15" s="233"/>
      <c r="H15" s="233"/>
      <c r="I15" s="751"/>
      <c r="J15" s="797"/>
      <c r="K15" s="233"/>
      <c r="L15" s="728"/>
      <c r="N15" s="739" t="s">
        <v>424</v>
      </c>
      <c r="O15" s="740" t="s">
        <v>425</v>
      </c>
      <c r="P15" s="741" t="s">
        <v>63</v>
      </c>
      <c r="Q15" s="798" t="e">
        <f>Q14</f>
        <v>#DIV/0!</v>
      </c>
      <c r="R15" s="799"/>
      <c r="T15" s="761">
        <f t="shared" si="1"/>
        <v>6</v>
      </c>
      <c r="U15" s="762"/>
      <c r="V15" s="779">
        <f>A14</f>
        <v>0</v>
      </c>
      <c r="W15" s="764" t="s">
        <v>17</v>
      </c>
      <c r="X15" s="794"/>
      <c r="Y15" s="780">
        <v>0</v>
      </c>
      <c r="Z15" s="765">
        <f t="shared" si="2"/>
        <v>0</v>
      </c>
      <c r="AA15" s="765">
        <f t="shared" si="3"/>
        <v>0</v>
      </c>
      <c r="AB15" s="765">
        <f t="shared" si="0"/>
        <v>0</v>
      </c>
    </row>
    <row r="16" spans="2:28">
      <c r="B16" s="745"/>
      <c r="C16" s="746" t="s">
        <v>401</v>
      </c>
      <c r="D16" s="730"/>
      <c r="E16" s="747" t="s">
        <v>63</v>
      </c>
      <c r="F16" s="749"/>
      <c r="G16" s="749"/>
      <c r="H16" s="750" t="s">
        <v>128</v>
      </c>
      <c r="I16" s="751"/>
      <c r="J16" s="800"/>
      <c r="K16" s="727"/>
      <c r="L16" s="737"/>
      <c r="M16" s="738"/>
      <c r="N16" s="739" t="s">
        <v>426</v>
      </c>
      <c r="O16" s="740" t="s">
        <v>427</v>
      </c>
      <c r="P16" s="741" t="s">
        <v>63</v>
      </c>
      <c r="Q16" s="801">
        <v>2000000</v>
      </c>
      <c r="R16" s="802"/>
      <c r="S16" s="738"/>
      <c r="T16" s="761">
        <f t="shared" si="1"/>
        <v>7</v>
      </c>
      <c r="U16" s="762"/>
      <c r="V16" s="779">
        <f>A15</f>
        <v>0</v>
      </c>
      <c r="W16" s="764" t="s">
        <v>17</v>
      </c>
      <c r="X16" s="794"/>
      <c r="Y16" s="780">
        <v>0</v>
      </c>
      <c r="Z16" s="765">
        <f t="shared" si="2"/>
        <v>0</v>
      </c>
      <c r="AA16" s="765">
        <f t="shared" si="3"/>
        <v>0</v>
      </c>
      <c r="AB16" s="765">
        <f t="shared" si="0"/>
        <v>0</v>
      </c>
    </row>
    <row r="17" spans="2:28">
      <c r="B17" s="745"/>
      <c r="C17" s="746" t="s">
        <v>428</v>
      </c>
      <c r="D17" s="730"/>
      <c r="E17" s="747" t="s">
        <v>63</v>
      </c>
      <c r="F17" s="748">
        <f>+F16</f>
        <v>0</v>
      </c>
      <c r="G17" s="749"/>
      <c r="H17" s="750" t="s">
        <v>128</v>
      </c>
      <c r="I17" s="751"/>
      <c r="J17" s="756"/>
      <c r="K17" s="727"/>
      <c r="L17" s="757"/>
      <c r="M17" s="236"/>
      <c r="N17" s="803"/>
      <c r="O17" s="804"/>
      <c r="P17" s="804"/>
      <c r="Q17" s="805"/>
      <c r="R17" s="806"/>
      <c r="S17" s="236"/>
      <c r="T17" s="807"/>
      <c r="U17" s="807"/>
      <c r="V17" s="808"/>
      <c r="W17" s="808"/>
      <c r="X17" s="807"/>
      <c r="Y17" s="807"/>
      <c r="Z17" s="807"/>
      <c r="AA17" s="807"/>
      <c r="AB17" s="808"/>
    </row>
    <row r="18" spans="2:28">
      <c r="B18" s="745"/>
      <c r="C18" s="746" t="s">
        <v>429</v>
      </c>
      <c r="D18" s="730"/>
      <c r="E18" s="747" t="s">
        <v>63</v>
      </c>
      <c r="F18" s="748">
        <f>+F17*2</f>
        <v>0</v>
      </c>
      <c r="G18" s="749"/>
      <c r="H18" s="750" t="s">
        <v>128</v>
      </c>
      <c r="I18" s="751"/>
      <c r="J18" s="756"/>
      <c r="K18" s="727"/>
      <c r="L18" s="757"/>
      <c r="M18" s="236"/>
      <c r="N18" s="236"/>
      <c r="O18" s="236"/>
      <c r="P18" s="236"/>
      <c r="Q18" s="809"/>
      <c r="R18" s="809"/>
      <c r="S18" s="236"/>
      <c r="T18" s="810"/>
      <c r="U18" s="811" t="s">
        <v>430</v>
      </c>
      <c r="V18" s="812"/>
      <c r="W18" s="812"/>
      <c r="X18" s="812"/>
      <c r="Y18" s="812"/>
      <c r="Z18" s="812"/>
      <c r="AA18" s="813">
        <f>ROUND(SUM(AA10:AA17),-3)</f>
        <v>0</v>
      </c>
      <c r="AB18" s="813" t="e">
        <f>ROUND(SUM(AB10:AB17),-3)</f>
        <v>#DIV/0!</v>
      </c>
    </row>
    <row r="19" spans="2:28" ht="15.75">
      <c r="B19" s="814"/>
      <c r="C19" s="768" t="s">
        <v>412</v>
      </c>
      <c r="D19" s="769"/>
      <c r="E19" s="770" t="s">
        <v>63</v>
      </c>
      <c r="F19" s="771">
        <f>SUM(F16:F18)</f>
        <v>0</v>
      </c>
      <c r="G19" s="771"/>
      <c r="H19" s="772" t="s">
        <v>128</v>
      </c>
      <c r="I19" s="815"/>
      <c r="J19" s="816"/>
      <c r="K19" s="817"/>
      <c r="L19" s="818"/>
      <c r="M19" s="236"/>
      <c r="N19" s="236"/>
      <c r="O19" s="236"/>
      <c r="P19" s="236"/>
      <c r="Q19" s="809"/>
      <c r="R19" s="809"/>
      <c r="S19" s="236"/>
    </row>
    <row r="20" spans="2:28">
      <c r="B20" s="745"/>
      <c r="C20" s="740" t="s">
        <v>431</v>
      </c>
      <c r="D20" s="730"/>
      <c r="E20" s="747" t="s">
        <v>63</v>
      </c>
      <c r="F20" s="749" t="s">
        <v>432</v>
      </c>
      <c r="G20" s="819"/>
      <c r="H20" s="750"/>
      <c r="I20" s="751"/>
      <c r="J20" s="756"/>
      <c r="K20" s="727"/>
      <c r="L20" s="757"/>
      <c r="M20" s="236"/>
      <c r="N20" s="236"/>
      <c r="O20" s="236"/>
      <c r="P20" s="236"/>
      <c r="Q20" s="809"/>
      <c r="R20" s="809"/>
      <c r="S20" s="236"/>
      <c r="T20" s="820" t="s">
        <v>433</v>
      </c>
      <c r="U20" s="233"/>
      <c r="V20" s="821"/>
      <c r="W20" s="821"/>
      <c r="X20" s="233"/>
      <c r="Y20" s="233"/>
      <c r="Z20" s="728"/>
      <c r="AA20" s="822" t="e">
        <f>ROUND(AA18/F11,-4)</f>
        <v>#DIV/0!</v>
      </c>
      <c r="AB20" s="822" t="e">
        <f>ROUND(AB18/F11,-4)</f>
        <v>#DIV/0!</v>
      </c>
    </row>
    <row r="21" spans="2:28">
      <c r="B21" s="745"/>
      <c r="C21" s="740" t="s">
        <v>434</v>
      </c>
      <c r="D21" s="730"/>
      <c r="E21" s="747" t="s">
        <v>63</v>
      </c>
      <c r="F21" s="823">
        <v>0</v>
      </c>
      <c r="G21" s="782"/>
      <c r="H21" s="750"/>
      <c r="I21" s="751"/>
      <c r="J21" s="756"/>
      <c r="K21" s="727"/>
      <c r="L21" s="757"/>
      <c r="M21" s="236"/>
      <c r="N21" s="236"/>
      <c r="O21" s="236"/>
      <c r="P21" s="236"/>
      <c r="Q21" s="809"/>
      <c r="R21" s="809"/>
      <c r="S21" s="236"/>
      <c r="T21" s="231"/>
      <c r="AA21" s="824"/>
      <c r="AB21" s="824"/>
    </row>
    <row r="22" spans="2:28" ht="18" thickBot="1">
      <c r="B22" s="745"/>
      <c r="C22" s="740" t="s">
        <v>418</v>
      </c>
      <c r="D22" s="233"/>
      <c r="E22" s="747" t="s">
        <v>63</v>
      </c>
      <c r="F22" s="825">
        <v>4</v>
      </c>
      <c r="G22" s="826"/>
      <c r="H22" s="750" t="s">
        <v>308</v>
      </c>
      <c r="I22" s="751"/>
      <c r="J22" s="756"/>
      <c r="K22" s="727"/>
      <c r="L22" s="757"/>
      <c r="M22" s="236"/>
      <c r="N22" s="721" t="s">
        <v>435</v>
      </c>
      <c r="O22" s="722"/>
      <c r="P22" s="722"/>
      <c r="Q22" s="722"/>
      <c r="R22" s="723"/>
      <c r="S22" s="236"/>
      <c r="T22" s="725" t="s">
        <v>436</v>
      </c>
      <c r="U22" s="724"/>
      <c r="V22" s="724"/>
      <c r="W22" s="724"/>
      <c r="X22" s="724"/>
      <c r="Y22" s="724"/>
      <c r="Z22" s="724"/>
      <c r="AA22" s="724"/>
      <c r="AB22" s="724"/>
    </row>
    <row r="23" spans="2:28" ht="13.5" thickTop="1">
      <c r="B23" s="745"/>
      <c r="C23" s="740" t="s">
        <v>437</v>
      </c>
      <c r="D23" s="233"/>
      <c r="E23" s="747" t="s">
        <v>63</v>
      </c>
      <c r="F23" s="827" t="s">
        <v>438</v>
      </c>
      <c r="G23" s="827"/>
      <c r="H23" s="750" t="s">
        <v>439</v>
      </c>
      <c r="I23" s="751"/>
      <c r="J23" s="756"/>
      <c r="K23" s="727"/>
      <c r="L23" s="757"/>
      <c r="M23" s="236"/>
      <c r="N23" s="729"/>
      <c r="O23" s="233"/>
      <c r="P23" s="233"/>
      <c r="Q23" s="730"/>
      <c r="R23" s="731"/>
      <c r="S23" s="236"/>
    </row>
    <row r="24" spans="2:28">
      <c r="B24" s="729"/>
      <c r="C24" s="740" t="s">
        <v>440</v>
      </c>
      <c r="D24" s="233"/>
      <c r="E24" s="747" t="s">
        <v>63</v>
      </c>
      <c r="F24" s="828" t="s">
        <v>432</v>
      </c>
      <c r="G24" s="829"/>
      <c r="H24" s="750"/>
      <c r="I24" s="751"/>
      <c r="J24" s="756"/>
      <c r="K24" s="727"/>
      <c r="L24" s="757"/>
      <c r="M24" s="236"/>
      <c r="N24" s="739" t="s">
        <v>41</v>
      </c>
      <c r="O24" s="740" t="s">
        <v>392</v>
      </c>
      <c r="P24" s="741" t="s">
        <v>63</v>
      </c>
      <c r="Q24" s="742"/>
      <c r="R24" s="743"/>
      <c r="S24" s="236"/>
      <c r="T24" s="744" t="s">
        <v>393</v>
      </c>
      <c r="U24" s="744" t="s">
        <v>394</v>
      </c>
      <c r="V24" s="744" t="s">
        <v>395</v>
      </c>
      <c r="W24" s="744" t="s">
        <v>396</v>
      </c>
      <c r="X24" s="744" t="s">
        <v>397</v>
      </c>
      <c r="Y24" s="744" t="s">
        <v>106</v>
      </c>
      <c r="Z24" s="744" t="s">
        <v>398</v>
      </c>
      <c r="AA24" s="744" t="s">
        <v>399</v>
      </c>
      <c r="AB24" s="744" t="s">
        <v>400</v>
      </c>
    </row>
    <row r="25" spans="2:28" ht="13.5" thickBot="1">
      <c r="B25" s="830"/>
      <c r="C25" s="784" t="s">
        <v>441</v>
      </c>
      <c r="D25" s="785"/>
      <c r="E25" s="786" t="s">
        <v>63</v>
      </c>
      <c r="F25" s="831" t="s">
        <v>442</v>
      </c>
      <c r="G25" s="831"/>
      <c r="H25" s="789"/>
      <c r="I25" s="790"/>
      <c r="J25" s="791"/>
      <c r="K25" s="792"/>
      <c r="L25" s="793"/>
      <c r="M25" s="236"/>
      <c r="N25" s="739" t="s">
        <v>47</v>
      </c>
      <c r="O25" s="740" t="s">
        <v>402</v>
      </c>
      <c r="P25" s="741" t="s">
        <v>63</v>
      </c>
      <c r="Q25" s="752"/>
      <c r="R25" s="753"/>
      <c r="S25" s="236"/>
      <c r="T25" s="754"/>
      <c r="U25" s="755" t="s">
        <v>46</v>
      </c>
      <c r="V25" s="755" t="s">
        <v>46</v>
      </c>
      <c r="W25" s="755" t="s">
        <v>46</v>
      </c>
      <c r="X25" s="755" t="s">
        <v>403</v>
      </c>
      <c r="Y25" s="755" t="s">
        <v>404</v>
      </c>
      <c r="Z25" s="755" t="s">
        <v>403</v>
      </c>
      <c r="AA25" s="755" t="s">
        <v>405</v>
      </c>
      <c r="AB25" s="755" t="s">
        <v>405</v>
      </c>
    </row>
    <row r="26" spans="2:28" ht="13.5" thickTop="1">
      <c r="B26" s="745"/>
      <c r="C26" s="740"/>
      <c r="D26" s="730"/>
      <c r="E26" s="747"/>
      <c r="F26" s="819"/>
      <c r="G26" s="819"/>
      <c r="H26" s="750"/>
      <c r="I26" s="751"/>
      <c r="J26" s="756"/>
      <c r="K26" s="727"/>
      <c r="L26" s="757"/>
      <c r="M26" s="236"/>
      <c r="N26" s="739" t="s">
        <v>407</v>
      </c>
      <c r="O26" s="740" t="s">
        <v>408</v>
      </c>
      <c r="P26" s="741" t="s">
        <v>63</v>
      </c>
      <c r="Q26" s="752"/>
      <c r="R26" s="753"/>
      <c r="S26" s="236"/>
      <c r="T26" s="758"/>
      <c r="U26" s="758"/>
      <c r="V26" s="758"/>
      <c r="W26" s="758"/>
      <c r="X26" s="758"/>
      <c r="Y26" s="758"/>
      <c r="Z26" s="758"/>
      <c r="AA26" s="758"/>
      <c r="AB26" s="758"/>
    </row>
    <row r="27" spans="2:28" ht="15.75">
      <c r="B27" s="732" t="s">
        <v>443</v>
      </c>
      <c r="C27" s="733" t="s">
        <v>444</v>
      </c>
      <c r="D27" s="734"/>
      <c r="E27" s="747"/>
      <c r="F27" s="826"/>
      <c r="G27" s="826"/>
      <c r="H27" s="750"/>
      <c r="I27" s="751"/>
      <c r="J27" s="756"/>
      <c r="K27" s="727"/>
      <c r="L27" s="757"/>
      <c r="M27" s="236"/>
      <c r="N27" s="739" t="s">
        <v>410</v>
      </c>
      <c r="O27" s="740" t="s">
        <v>411</v>
      </c>
      <c r="P27" s="741" t="s">
        <v>63</v>
      </c>
      <c r="Q27" s="759">
        <v>0</v>
      </c>
      <c r="R27" s="760"/>
      <c r="S27" s="236"/>
      <c r="T27" s="761">
        <v>1</v>
      </c>
      <c r="U27" s="762" t="s">
        <v>293</v>
      </c>
      <c r="V27" s="779">
        <f>F16</f>
        <v>0</v>
      </c>
      <c r="W27" s="764" t="s">
        <v>128</v>
      </c>
      <c r="X27" s="765">
        <f>Q33</f>
        <v>2000000</v>
      </c>
      <c r="Y27" s="766" t="e">
        <f>Q32</f>
        <v>#DIV/0!</v>
      </c>
      <c r="Z27" s="765" t="e">
        <f>X27*Y27</f>
        <v>#DIV/0!</v>
      </c>
      <c r="AA27" s="765">
        <f t="shared" ref="AA27:AA33" si="4">V27*X27</f>
        <v>0</v>
      </c>
      <c r="AB27" s="765" t="e">
        <f>V27*Z27</f>
        <v>#DIV/0!</v>
      </c>
    </row>
    <row r="28" spans="2:28">
      <c r="B28" s="832"/>
      <c r="C28" s="740" t="s">
        <v>445</v>
      </c>
      <c r="D28" s="730"/>
      <c r="E28" s="747" t="s">
        <v>63</v>
      </c>
      <c r="F28" s="833"/>
      <c r="G28" s="833"/>
      <c r="H28" s="750"/>
      <c r="I28" s="751"/>
      <c r="J28" s="740"/>
      <c r="K28" s="727"/>
      <c r="L28" s="757"/>
      <c r="M28" s="236"/>
      <c r="N28" s="739" t="s">
        <v>413</v>
      </c>
      <c r="O28" s="740" t="s">
        <v>414</v>
      </c>
      <c r="P28" s="741" t="s">
        <v>63</v>
      </c>
      <c r="Q28" s="777" t="e">
        <f>(Q25-Q24)/Q26</f>
        <v>#DIV/0!</v>
      </c>
      <c r="R28" s="778"/>
      <c r="S28" s="236"/>
      <c r="T28" s="761">
        <f t="shared" ref="T28:T33" si="5">T27+1</f>
        <v>2</v>
      </c>
      <c r="U28" s="762" t="s">
        <v>294</v>
      </c>
      <c r="V28" s="779">
        <f>F17</f>
        <v>0</v>
      </c>
      <c r="W28" s="764" t="s">
        <v>128</v>
      </c>
      <c r="X28" s="765">
        <f>X27</f>
        <v>2000000</v>
      </c>
      <c r="Y28" s="766" t="e">
        <f>Y27</f>
        <v>#DIV/0!</v>
      </c>
      <c r="Z28" s="765" t="e">
        <f t="shared" ref="Z28:Z33" si="6">X28*Y28</f>
        <v>#DIV/0!</v>
      </c>
      <c r="AA28" s="765">
        <f t="shared" si="4"/>
        <v>0</v>
      </c>
      <c r="AB28" s="765" t="e">
        <f t="shared" ref="AB28:AB33" si="7">V28*Z28</f>
        <v>#DIV/0!</v>
      </c>
    </row>
    <row r="29" spans="2:28">
      <c r="B29" s="832"/>
      <c r="C29" s="740" t="s">
        <v>446</v>
      </c>
      <c r="D29" s="730"/>
      <c r="E29" s="747" t="s">
        <v>63</v>
      </c>
      <c r="F29" s="833"/>
      <c r="G29" s="833"/>
      <c r="H29" s="750"/>
      <c r="I29" s="751"/>
      <c r="J29" s="740"/>
      <c r="K29" s="727"/>
      <c r="L29" s="757"/>
      <c r="M29" s="236"/>
      <c r="N29" s="739"/>
      <c r="O29" s="740" t="s">
        <v>416</v>
      </c>
      <c r="P29" s="741" t="s">
        <v>63</v>
      </c>
      <c r="Q29" s="777">
        <v>0</v>
      </c>
      <c r="R29" s="778"/>
      <c r="S29" s="236"/>
      <c r="T29" s="761">
        <f t="shared" si="5"/>
        <v>3</v>
      </c>
      <c r="U29" s="762" t="s">
        <v>447</v>
      </c>
      <c r="V29" s="779">
        <f>+F18/2</f>
        <v>0</v>
      </c>
      <c r="W29" s="764" t="s">
        <v>128</v>
      </c>
      <c r="X29" s="765">
        <f>+X28</f>
        <v>2000000</v>
      </c>
      <c r="Y29" s="766" t="e">
        <f>Y28</f>
        <v>#DIV/0!</v>
      </c>
      <c r="Z29" s="765" t="e">
        <f>X29*Y29</f>
        <v>#DIV/0!</v>
      </c>
      <c r="AA29" s="765">
        <f t="shared" si="4"/>
        <v>0</v>
      </c>
      <c r="AB29" s="765" t="e">
        <f t="shared" si="7"/>
        <v>#DIV/0!</v>
      </c>
    </row>
    <row r="30" spans="2:28">
      <c r="B30" s="832"/>
      <c r="C30" s="740"/>
      <c r="D30" s="730"/>
      <c r="E30" s="747"/>
      <c r="F30" s="833"/>
      <c r="G30" s="833"/>
      <c r="H30" s="750"/>
      <c r="I30" s="751"/>
      <c r="J30" s="740"/>
      <c r="K30" s="727"/>
      <c r="L30" s="757"/>
      <c r="M30" s="236"/>
      <c r="N30" s="739"/>
      <c r="O30" s="740" t="s">
        <v>419</v>
      </c>
      <c r="P30" s="741" t="s">
        <v>63</v>
      </c>
      <c r="Q30" s="777">
        <v>0</v>
      </c>
      <c r="R30" s="778"/>
      <c r="S30" s="236"/>
      <c r="T30" s="761">
        <f t="shared" si="5"/>
        <v>4</v>
      </c>
      <c r="U30" s="762" t="s">
        <v>448</v>
      </c>
      <c r="V30" s="779">
        <f>+V29</f>
        <v>0</v>
      </c>
      <c r="W30" s="764" t="s">
        <v>128</v>
      </c>
      <c r="X30" s="765">
        <f>+X29</f>
        <v>2000000</v>
      </c>
      <c r="Y30" s="766" t="e">
        <f>Y29</f>
        <v>#DIV/0!</v>
      </c>
      <c r="Z30" s="765" t="e">
        <f t="shared" si="6"/>
        <v>#DIV/0!</v>
      </c>
      <c r="AA30" s="765">
        <f t="shared" si="4"/>
        <v>0</v>
      </c>
      <c r="AB30" s="765" t="e">
        <f t="shared" si="7"/>
        <v>#DIV/0!</v>
      </c>
    </row>
    <row r="31" spans="2:28">
      <c r="B31" s="834"/>
      <c r="C31" s="784" t="s">
        <v>449</v>
      </c>
      <c r="D31" s="805"/>
      <c r="E31" s="786" t="s">
        <v>63</v>
      </c>
      <c r="F31" s="835"/>
      <c r="G31" s="836"/>
      <c r="H31" s="789"/>
      <c r="I31" s="790"/>
      <c r="J31" s="784"/>
      <c r="K31" s="792"/>
      <c r="L31" s="793"/>
      <c r="M31" s="236"/>
      <c r="N31" s="739" t="s">
        <v>420</v>
      </c>
      <c r="O31" s="740" t="s">
        <v>421</v>
      </c>
      <c r="P31" s="741" t="s">
        <v>63</v>
      </c>
      <c r="Q31" s="795" t="e">
        <f>1-Q28-((1-Q28)*Q29)-((1-Q28)*Q30)+Q27</f>
        <v>#DIV/0!</v>
      </c>
      <c r="R31" s="796"/>
      <c r="S31" s="236"/>
      <c r="T31" s="761">
        <f t="shared" si="5"/>
        <v>5</v>
      </c>
      <c r="U31" s="762"/>
      <c r="V31" s="779"/>
      <c r="W31" s="764" t="s">
        <v>128</v>
      </c>
      <c r="X31" s="765"/>
      <c r="Y31" s="780">
        <v>0</v>
      </c>
      <c r="Z31" s="765">
        <f t="shared" si="6"/>
        <v>0</v>
      </c>
      <c r="AA31" s="765">
        <f t="shared" si="4"/>
        <v>0</v>
      </c>
      <c r="AB31" s="765">
        <f t="shared" si="7"/>
        <v>0</v>
      </c>
    </row>
    <row r="32" spans="2:28">
      <c r="B32" s="837"/>
      <c r="C32" s="838"/>
      <c r="D32" s="839"/>
      <c r="E32" s="840"/>
      <c r="F32" s="841"/>
      <c r="G32" s="841"/>
      <c r="H32" s="842"/>
      <c r="I32" s="843"/>
      <c r="J32" s="838"/>
      <c r="K32" s="844"/>
      <c r="L32" s="845"/>
      <c r="M32" s="236"/>
      <c r="N32" s="739" t="s">
        <v>424</v>
      </c>
      <c r="O32" s="740" t="s">
        <v>425</v>
      </c>
      <c r="P32" s="741" t="s">
        <v>63</v>
      </c>
      <c r="Q32" s="798" t="e">
        <f>Q31</f>
        <v>#DIV/0!</v>
      </c>
      <c r="R32" s="799"/>
      <c r="S32" s="236"/>
      <c r="T32" s="761">
        <f t="shared" si="5"/>
        <v>6</v>
      </c>
      <c r="U32" s="762"/>
      <c r="V32" s="779">
        <f>A31</f>
        <v>0</v>
      </c>
      <c r="W32" s="764" t="s">
        <v>17</v>
      </c>
      <c r="X32" s="794"/>
      <c r="Y32" s="780">
        <v>0</v>
      </c>
      <c r="Z32" s="765">
        <f t="shared" si="6"/>
        <v>0</v>
      </c>
      <c r="AA32" s="765">
        <f t="shared" si="4"/>
        <v>0</v>
      </c>
      <c r="AB32" s="765">
        <f t="shared" si="7"/>
        <v>0</v>
      </c>
    </row>
    <row r="33" spans="2:28" ht="15.75">
      <c r="B33" s="846" t="s">
        <v>450</v>
      </c>
      <c r="C33" s="847"/>
      <c r="D33" s="848"/>
      <c r="E33" s="849"/>
      <c r="F33" s="850"/>
      <c r="G33" s="850"/>
      <c r="H33" s="851" t="s">
        <v>63</v>
      </c>
      <c r="I33" s="852">
        <f>+F19-F11</f>
        <v>0</v>
      </c>
      <c r="J33" s="852"/>
      <c r="K33" s="847" t="s">
        <v>128</v>
      </c>
      <c r="L33" s="845"/>
      <c r="M33" s="236"/>
      <c r="N33" s="739" t="s">
        <v>426</v>
      </c>
      <c r="O33" s="740" t="s">
        <v>427</v>
      </c>
      <c r="P33" s="741" t="s">
        <v>63</v>
      </c>
      <c r="Q33" s="801">
        <v>2000000</v>
      </c>
      <c r="R33" s="802"/>
      <c r="S33" s="236"/>
      <c r="T33" s="761">
        <f t="shared" si="5"/>
        <v>7</v>
      </c>
      <c r="U33" s="762"/>
      <c r="V33" s="779">
        <f>A32</f>
        <v>0</v>
      </c>
      <c r="W33" s="764" t="s">
        <v>17</v>
      </c>
      <c r="X33" s="794"/>
      <c r="Y33" s="780">
        <v>0</v>
      </c>
      <c r="Z33" s="765">
        <f t="shared" si="6"/>
        <v>0</v>
      </c>
      <c r="AA33" s="765">
        <f t="shared" si="4"/>
        <v>0</v>
      </c>
      <c r="AB33" s="765">
        <f t="shared" si="7"/>
        <v>0</v>
      </c>
    </row>
    <row r="34" spans="2:28" ht="15.75">
      <c r="B34" s="853"/>
      <c r="C34" s="854"/>
      <c r="D34" s="848"/>
      <c r="E34" s="848"/>
      <c r="F34" s="848"/>
      <c r="G34" s="848"/>
      <c r="H34" s="848"/>
      <c r="I34" s="849"/>
      <c r="J34" s="855"/>
      <c r="K34" s="854"/>
      <c r="L34" s="845"/>
      <c r="M34" s="236"/>
      <c r="N34" s="803"/>
      <c r="O34" s="804"/>
      <c r="P34" s="804"/>
      <c r="Q34" s="805"/>
      <c r="R34" s="806"/>
      <c r="S34" s="236"/>
      <c r="T34" s="807"/>
      <c r="U34" s="807"/>
      <c r="V34" s="808"/>
      <c r="W34" s="808"/>
      <c r="X34" s="807"/>
      <c r="Y34" s="807"/>
      <c r="Z34" s="807"/>
      <c r="AA34" s="807"/>
      <c r="AB34" s="808"/>
    </row>
    <row r="35" spans="2:28" ht="15.75">
      <c r="B35" s="846" t="s">
        <v>451</v>
      </c>
      <c r="C35" s="847"/>
      <c r="D35" s="848"/>
      <c r="E35" s="848"/>
      <c r="F35" s="848"/>
      <c r="G35" s="848"/>
      <c r="H35" s="851" t="s">
        <v>63</v>
      </c>
      <c r="I35" s="856">
        <v>0</v>
      </c>
      <c r="J35" s="856"/>
      <c r="K35" s="854"/>
      <c r="L35" s="845"/>
      <c r="T35" s="810"/>
      <c r="U35" s="811" t="s">
        <v>430</v>
      </c>
      <c r="V35" s="812"/>
      <c r="W35" s="812"/>
      <c r="X35" s="812"/>
      <c r="Y35" s="812"/>
      <c r="Z35" s="812"/>
      <c r="AA35" s="813">
        <f>ROUND(SUM(AA27:AA34),-3)</f>
        <v>0</v>
      </c>
      <c r="AB35" s="813" t="e">
        <f>ROUND(SUM(AB27:AB34),-3)</f>
        <v>#DIV/0!</v>
      </c>
    </row>
    <row r="36" spans="2:28">
      <c r="B36" s="857" t="s">
        <v>452</v>
      </c>
      <c r="C36" s="858"/>
      <c r="D36" s="859"/>
      <c r="E36" s="859"/>
      <c r="F36" s="859"/>
      <c r="G36" s="859"/>
      <c r="H36" s="859"/>
      <c r="I36" s="843"/>
      <c r="J36" s="860"/>
      <c r="K36" s="859"/>
      <c r="L36" s="861"/>
      <c r="M36" s="236"/>
      <c r="N36" s="236"/>
      <c r="O36" s="236"/>
      <c r="P36" s="236"/>
      <c r="Q36" s="809"/>
      <c r="R36" s="809"/>
      <c r="S36" s="236"/>
    </row>
    <row r="37" spans="2:28">
      <c r="B37" s="862"/>
      <c r="C37" s="863"/>
      <c r="D37" s="864"/>
      <c r="E37" s="864"/>
      <c r="F37" s="864"/>
      <c r="G37" s="864"/>
      <c r="H37" s="864"/>
      <c r="I37" s="865"/>
      <c r="J37" s="866"/>
      <c r="K37" s="863"/>
      <c r="L37" s="867"/>
      <c r="N37" s="236"/>
      <c r="T37" s="820" t="s">
        <v>433</v>
      </c>
      <c r="U37" s="233"/>
      <c r="V37" s="821"/>
      <c r="W37" s="821"/>
      <c r="X37" s="233"/>
      <c r="Y37" s="233"/>
      <c r="Z37" s="728"/>
      <c r="AA37" s="822" t="e">
        <f>ROUND(AA35/F19,-3)</f>
        <v>#DIV/0!</v>
      </c>
      <c r="AB37" s="822" t="e">
        <f>ROUND(AB35/F19,-3)</f>
        <v>#DIV/0!</v>
      </c>
    </row>
    <row r="38" spans="2:28">
      <c r="C38" s="236"/>
      <c r="I38" s="868"/>
      <c r="J38" s="869"/>
      <c r="N38" s="236"/>
    </row>
    <row r="39" spans="2:28" ht="13.5">
      <c r="B39" s="236" t="s">
        <v>453</v>
      </c>
      <c r="C39" s="236"/>
      <c r="I39" s="868"/>
      <c r="J39" s="869"/>
      <c r="T39" s="236"/>
      <c r="V39" s="870"/>
      <c r="AA39" s="871"/>
      <c r="AB39" s="871"/>
    </row>
    <row r="40" spans="2:28">
      <c r="B40" s="236" t="s">
        <v>454</v>
      </c>
      <c r="C40" s="236"/>
      <c r="D40" s="872"/>
      <c r="E40" s="236" t="s">
        <v>240</v>
      </c>
      <c r="I40" s="868"/>
      <c r="J40" s="869"/>
      <c r="T40" s="236"/>
    </row>
    <row r="41" spans="2:28">
      <c r="B41" s="236" t="s">
        <v>455</v>
      </c>
      <c r="C41" s="236"/>
      <c r="D41" s="873" t="e">
        <f>153/D40</f>
        <v>#DIV/0!</v>
      </c>
      <c r="E41" s="236" t="s">
        <v>240</v>
      </c>
      <c r="I41" s="868"/>
      <c r="J41" s="869"/>
      <c r="T41" s="236"/>
    </row>
    <row r="42" spans="2:28">
      <c r="B42" s="236" t="s">
        <v>456</v>
      </c>
      <c r="C42" s="236"/>
      <c r="D42" s="873" t="e">
        <f>D40*D41</f>
        <v>#DIV/0!</v>
      </c>
      <c r="E42" s="236" t="s">
        <v>128</v>
      </c>
      <c r="I42" s="868"/>
    </row>
    <row r="43" spans="2:28">
      <c r="C43" s="236"/>
      <c r="I43" s="868"/>
      <c r="J43" s="869"/>
    </row>
    <row r="44" spans="2:28">
      <c r="B44" s="236" t="s">
        <v>457</v>
      </c>
      <c r="C44" s="236"/>
      <c r="D44" s="62">
        <f>(10*8.225)-(3.215*3.215)</f>
        <v>71.913775000000001</v>
      </c>
      <c r="E44" s="236" t="s">
        <v>128</v>
      </c>
      <c r="I44" s="868"/>
      <c r="J44" s="869"/>
    </row>
    <row r="45" spans="2:28">
      <c r="C45" s="874" t="s">
        <v>458</v>
      </c>
      <c r="D45" s="873">
        <f>ROUND(D44,-0.5)</f>
        <v>72</v>
      </c>
      <c r="E45" s="236" t="s">
        <v>128</v>
      </c>
      <c r="I45" s="868"/>
      <c r="J45" s="869"/>
    </row>
    <row r="46" spans="2:28">
      <c r="C46" s="236"/>
      <c r="I46" s="868"/>
      <c r="J46" s="869"/>
    </row>
    <row r="47" spans="2:28">
      <c r="C47" s="236"/>
      <c r="I47" s="868"/>
      <c r="J47" s="869"/>
    </row>
    <row r="48" spans="2:28">
      <c r="C48" s="236"/>
      <c r="I48" s="868"/>
      <c r="J48" s="869"/>
    </row>
    <row r="49" spans="3:19">
      <c r="C49" s="236"/>
      <c r="I49" s="868"/>
      <c r="J49" s="869"/>
    </row>
    <row r="50" spans="3:19">
      <c r="C50" s="236"/>
      <c r="I50" s="868"/>
      <c r="J50" s="869"/>
    </row>
    <row r="51" spans="3:19">
      <c r="C51" s="236"/>
      <c r="I51" s="868"/>
      <c r="J51" s="869"/>
      <c r="M51" s="875"/>
      <c r="N51" s="875"/>
      <c r="O51" s="875"/>
      <c r="P51" s="875"/>
      <c r="Q51" s="876"/>
      <c r="R51" s="876"/>
      <c r="S51" s="875"/>
    </row>
    <row r="52" spans="3:19">
      <c r="I52" s="868"/>
      <c r="J52" s="877"/>
      <c r="K52" s="877"/>
      <c r="L52" s="875"/>
    </row>
  </sheetData>
  <mergeCells count="8">
    <mergeCell ref="I35:J35"/>
    <mergeCell ref="J52:K52"/>
    <mergeCell ref="B5:L5"/>
    <mergeCell ref="N5:R5"/>
    <mergeCell ref="Q16:R16"/>
    <mergeCell ref="N22:R22"/>
    <mergeCell ref="I33:J33"/>
    <mergeCell ref="Q33:R3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2:T55"/>
  <sheetViews>
    <sheetView tabSelected="1" topLeftCell="J1" workbookViewId="0">
      <selection activeCell="Y9" sqref="Y9"/>
    </sheetView>
  </sheetViews>
  <sheetFormatPr defaultRowHeight="11.25"/>
  <cols>
    <col min="1" max="1" width="3.140625" style="1" customWidth="1"/>
    <col min="2" max="2" width="3.42578125" style="1" customWidth="1"/>
    <col min="3" max="3" width="1.140625" style="1" customWidth="1"/>
    <col min="4" max="4" width="1" style="1" customWidth="1"/>
    <col min="5" max="5" width="2.42578125" style="1" customWidth="1"/>
    <col min="6" max="6" width="12.5703125" style="1" customWidth="1"/>
    <col min="7" max="7" width="2" style="1" customWidth="1"/>
    <col min="8" max="8" width="11" style="1" customWidth="1"/>
    <col min="9" max="9" width="15.140625" style="1" customWidth="1"/>
    <col min="10" max="10" width="3.85546875" style="1" customWidth="1"/>
    <col min="11" max="11" width="11.28515625" style="1" customWidth="1"/>
    <col min="12" max="13" width="3.28515625" style="1" customWidth="1"/>
    <col min="14" max="14" width="10.140625" style="1" customWidth="1"/>
    <col min="15" max="15" width="3.28515625" style="1" customWidth="1"/>
    <col min="16" max="16" width="3.140625" style="1" customWidth="1"/>
    <col min="17" max="17" width="9.140625" style="1"/>
    <col min="18" max="18" width="3.28515625" style="58" customWidth="1"/>
    <col min="19" max="19" width="11.5703125" style="58" customWidth="1"/>
    <col min="20" max="20" width="1.5703125" style="1" customWidth="1"/>
    <col min="21" max="249" width="9.140625" style="1"/>
    <col min="250" max="250" width="3.140625" style="1" customWidth="1"/>
    <col min="251" max="251" width="3.42578125" style="1" customWidth="1"/>
    <col min="252" max="252" width="1.140625" style="1" customWidth="1"/>
    <col min="253" max="253" width="1" style="1" customWidth="1"/>
    <col min="254" max="254" width="2.42578125" style="1" customWidth="1"/>
    <col min="255" max="255" width="12.5703125" style="1" customWidth="1"/>
    <col min="256" max="256" width="2" style="1" customWidth="1"/>
    <col min="257" max="257" width="11" style="1" customWidth="1"/>
    <col min="258" max="258" width="15.140625" style="1" customWidth="1"/>
    <col min="259" max="259" width="3.85546875" style="1" customWidth="1"/>
    <col min="260" max="260" width="11.28515625" style="1" customWidth="1"/>
    <col min="261" max="262" width="3.28515625" style="1" customWidth="1"/>
    <col min="263" max="263" width="10.140625" style="1" customWidth="1"/>
    <col min="264" max="264" width="3.28515625" style="1" customWidth="1"/>
    <col min="265" max="265" width="3.140625" style="1" customWidth="1"/>
    <col min="266" max="266" width="9.140625" style="1"/>
    <col min="267" max="267" width="3.28515625" style="1" customWidth="1"/>
    <col min="268" max="268" width="11.5703125" style="1" customWidth="1"/>
    <col min="269" max="269" width="1.5703125" style="1" customWidth="1"/>
    <col min="270" max="270" width="10.140625" style="1" customWidth="1"/>
    <col min="271" max="271" width="10.7109375" style="1" bestFit="1" customWidth="1"/>
    <col min="272" max="272" width="12.42578125" style="1" customWidth="1"/>
    <col min="273" max="273" width="10.7109375" style="1" bestFit="1" customWidth="1"/>
    <col min="274" max="274" width="11" style="1" customWidth="1"/>
    <col min="275" max="505" width="9.140625" style="1"/>
    <col min="506" max="506" width="3.140625" style="1" customWidth="1"/>
    <col min="507" max="507" width="3.42578125" style="1" customWidth="1"/>
    <col min="508" max="508" width="1.140625" style="1" customWidth="1"/>
    <col min="509" max="509" width="1" style="1" customWidth="1"/>
    <col min="510" max="510" width="2.42578125" style="1" customWidth="1"/>
    <col min="511" max="511" width="12.5703125" style="1" customWidth="1"/>
    <col min="512" max="512" width="2" style="1" customWidth="1"/>
    <col min="513" max="513" width="11" style="1" customWidth="1"/>
    <col min="514" max="514" width="15.140625" style="1" customWidth="1"/>
    <col min="515" max="515" width="3.85546875" style="1" customWidth="1"/>
    <col min="516" max="516" width="11.28515625" style="1" customWidth="1"/>
    <col min="517" max="518" width="3.28515625" style="1" customWidth="1"/>
    <col min="519" max="519" width="10.140625" style="1" customWidth="1"/>
    <col min="520" max="520" width="3.28515625" style="1" customWidth="1"/>
    <col min="521" max="521" width="3.140625" style="1" customWidth="1"/>
    <col min="522" max="522" width="9.140625" style="1"/>
    <col min="523" max="523" width="3.28515625" style="1" customWidth="1"/>
    <col min="524" max="524" width="11.5703125" style="1" customWidth="1"/>
    <col min="525" max="525" width="1.5703125" style="1" customWidth="1"/>
    <col min="526" max="526" width="10.140625" style="1" customWidth="1"/>
    <col min="527" max="527" width="10.7109375" style="1" bestFit="1" customWidth="1"/>
    <col min="528" max="528" width="12.42578125" style="1" customWidth="1"/>
    <col min="529" max="529" width="10.7109375" style="1" bestFit="1" customWidth="1"/>
    <col min="530" max="530" width="11" style="1" customWidth="1"/>
    <col min="531" max="761" width="9.140625" style="1"/>
    <col min="762" max="762" width="3.140625" style="1" customWidth="1"/>
    <col min="763" max="763" width="3.42578125" style="1" customWidth="1"/>
    <col min="764" max="764" width="1.140625" style="1" customWidth="1"/>
    <col min="765" max="765" width="1" style="1" customWidth="1"/>
    <col min="766" max="766" width="2.42578125" style="1" customWidth="1"/>
    <col min="767" max="767" width="12.5703125" style="1" customWidth="1"/>
    <col min="768" max="768" width="2" style="1" customWidth="1"/>
    <col min="769" max="769" width="11" style="1" customWidth="1"/>
    <col min="770" max="770" width="15.140625" style="1" customWidth="1"/>
    <col min="771" max="771" width="3.85546875" style="1" customWidth="1"/>
    <col min="772" max="772" width="11.28515625" style="1" customWidth="1"/>
    <col min="773" max="774" width="3.28515625" style="1" customWidth="1"/>
    <col min="775" max="775" width="10.140625" style="1" customWidth="1"/>
    <col min="776" max="776" width="3.28515625" style="1" customWidth="1"/>
    <col min="777" max="777" width="3.140625" style="1" customWidth="1"/>
    <col min="778" max="778" width="9.140625" style="1"/>
    <col min="779" max="779" width="3.28515625" style="1" customWidth="1"/>
    <col min="780" max="780" width="11.5703125" style="1" customWidth="1"/>
    <col min="781" max="781" width="1.5703125" style="1" customWidth="1"/>
    <col min="782" max="782" width="10.140625" style="1" customWidth="1"/>
    <col min="783" max="783" width="10.7109375" style="1" bestFit="1" customWidth="1"/>
    <col min="784" max="784" width="12.42578125" style="1" customWidth="1"/>
    <col min="785" max="785" width="10.7109375" style="1" bestFit="1" customWidth="1"/>
    <col min="786" max="786" width="11" style="1" customWidth="1"/>
    <col min="787" max="1017" width="9.140625" style="1"/>
    <col min="1018" max="1018" width="3.140625" style="1" customWidth="1"/>
    <col min="1019" max="1019" width="3.42578125" style="1" customWidth="1"/>
    <col min="1020" max="1020" width="1.140625" style="1" customWidth="1"/>
    <col min="1021" max="1021" width="1" style="1" customWidth="1"/>
    <col min="1022" max="1022" width="2.42578125" style="1" customWidth="1"/>
    <col min="1023" max="1023" width="12.5703125" style="1" customWidth="1"/>
    <col min="1024" max="1024" width="2" style="1" customWidth="1"/>
    <col min="1025" max="1025" width="11" style="1" customWidth="1"/>
    <col min="1026" max="1026" width="15.140625" style="1" customWidth="1"/>
    <col min="1027" max="1027" width="3.85546875" style="1" customWidth="1"/>
    <col min="1028" max="1028" width="11.28515625" style="1" customWidth="1"/>
    <col min="1029" max="1030" width="3.28515625" style="1" customWidth="1"/>
    <col min="1031" max="1031" width="10.140625" style="1" customWidth="1"/>
    <col min="1032" max="1032" width="3.28515625" style="1" customWidth="1"/>
    <col min="1033" max="1033" width="3.140625" style="1" customWidth="1"/>
    <col min="1034" max="1034" width="9.140625" style="1"/>
    <col min="1035" max="1035" width="3.28515625" style="1" customWidth="1"/>
    <col min="1036" max="1036" width="11.5703125" style="1" customWidth="1"/>
    <col min="1037" max="1037" width="1.5703125" style="1" customWidth="1"/>
    <col min="1038" max="1038" width="10.140625" style="1" customWidth="1"/>
    <col min="1039" max="1039" width="10.7109375" style="1" bestFit="1" customWidth="1"/>
    <col min="1040" max="1040" width="12.42578125" style="1" customWidth="1"/>
    <col min="1041" max="1041" width="10.7109375" style="1" bestFit="1" customWidth="1"/>
    <col min="1042" max="1042" width="11" style="1" customWidth="1"/>
    <col min="1043" max="1273" width="9.140625" style="1"/>
    <col min="1274" max="1274" width="3.140625" style="1" customWidth="1"/>
    <col min="1275" max="1275" width="3.42578125" style="1" customWidth="1"/>
    <col min="1276" max="1276" width="1.140625" style="1" customWidth="1"/>
    <col min="1277" max="1277" width="1" style="1" customWidth="1"/>
    <col min="1278" max="1278" width="2.42578125" style="1" customWidth="1"/>
    <col min="1279" max="1279" width="12.5703125" style="1" customWidth="1"/>
    <col min="1280" max="1280" width="2" style="1" customWidth="1"/>
    <col min="1281" max="1281" width="11" style="1" customWidth="1"/>
    <col min="1282" max="1282" width="15.140625" style="1" customWidth="1"/>
    <col min="1283" max="1283" width="3.85546875" style="1" customWidth="1"/>
    <col min="1284" max="1284" width="11.28515625" style="1" customWidth="1"/>
    <col min="1285" max="1286" width="3.28515625" style="1" customWidth="1"/>
    <col min="1287" max="1287" width="10.140625" style="1" customWidth="1"/>
    <col min="1288" max="1288" width="3.28515625" style="1" customWidth="1"/>
    <col min="1289" max="1289" width="3.140625" style="1" customWidth="1"/>
    <col min="1290" max="1290" width="9.140625" style="1"/>
    <col min="1291" max="1291" width="3.28515625" style="1" customWidth="1"/>
    <col min="1292" max="1292" width="11.5703125" style="1" customWidth="1"/>
    <col min="1293" max="1293" width="1.5703125" style="1" customWidth="1"/>
    <col min="1294" max="1294" width="10.140625" style="1" customWidth="1"/>
    <col min="1295" max="1295" width="10.7109375" style="1" bestFit="1" customWidth="1"/>
    <col min="1296" max="1296" width="12.42578125" style="1" customWidth="1"/>
    <col min="1297" max="1297" width="10.7109375" style="1" bestFit="1" customWidth="1"/>
    <col min="1298" max="1298" width="11" style="1" customWidth="1"/>
    <col min="1299" max="1529" width="9.140625" style="1"/>
    <col min="1530" max="1530" width="3.140625" style="1" customWidth="1"/>
    <col min="1531" max="1531" width="3.42578125" style="1" customWidth="1"/>
    <col min="1532" max="1532" width="1.140625" style="1" customWidth="1"/>
    <col min="1533" max="1533" width="1" style="1" customWidth="1"/>
    <col min="1534" max="1534" width="2.42578125" style="1" customWidth="1"/>
    <col min="1535" max="1535" width="12.5703125" style="1" customWidth="1"/>
    <col min="1536" max="1536" width="2" style="1" customWidth="1"/>
    <col min="1537" max="1537" width="11" style="1" customWidth="1"/>
    <col min="1538" max="1538" width="15.140625" style="1" customWidth="1"/>
    <col min="1539" max="1539" width="3.85546875" style="1" customWidth="1"/>
    <col min="1540" max="1540" width="11.28515625" style="1" customWidth="1"/>
    <col min="1541" max="1542" width="3.28515625" style="1" customWidth="1"/>
    <col min="1543" max="1543" width="10.140625" style="1" customWidth="1"/>
    <col min="1544" max="1544" width="3.28515625" style="1" customWidth="1"/>
    <col min="1545" max="1545" width="3.140625" style="1" customWidth="1"/>
    <col min="1546" max="1546" width="9.140625" style="1"/>
    <col min="1547" max="1547" width="3.28515625" style="1" customWidth="1"/>
    <col min="1548" max="1548" width="11.5703125" style="1" customWidth="1"/>
    <col min="1549" max="1549" width="1.5703125" style="1" customWidth="1"/>
    <col min="1550" max="1550" width="10.140625" style="1" customWidth="1"/>
    <col min="1551" max="1551" width="10.7109375" style="1" bestFit="1" customWidth="1"/>
    <col min="1552" max="1552" width="12.42578125" style="1" customWidth="1"/>
    <col min="1553" max="1553" width="10.7109375" style="1" bestFit="1" customWidth="1"/>
    <col min="1554" max="1554" width="11" style="1" customWidth="1"/>
    <col min="1555" max="1785" width="9.140625" style="1"/>
    <col min="1786" max="1786" width="3.140625" style="1" customWidth="1"/>
    <col min="1787" max="1787" width="3.42578125" style="1" customWidth="1"/>
    <col min="1788" max="1788" width="1.140625" style="1" customWidth="1"/>
    <col min="1789" max="1789" width="1" style="1" customWidth="1"/>
    <col min="1790" max="1790" width="2.42578125" style="1" customWidth="1"/>
    <col min="1791" max="1791" width="12.5703125" style="1" customWidth="1"/>
    <col min="1792" max="1792" width="2" style="1" customWidth="1"/>
    <col min="1793" max="1793" width="11" style="1" customWidth="1"/>
    <col min="1794" max="1794" width="15.140625" style="1" customWidth="1"/>
    <col min="1795" max="1795" width="3.85546875" style="1" customWidth="1"/>
    <col min="1796" max="1796" width="11.28515625" style="1" customWidth="1"/>
    <col min="1797" max="1798" width="3.28515625" style="1" customWidth="1"/>
    <col min="1799" max="1799" width="10.140625" style="1" customWidth="1"/>
    <col min="1800" max="1800" width="3.28515625" style="1" customWidth="1"/>
    <col min="1801" max="1801" width="3.140625" style="1" customWidth="1"/>
    <col min="1802" max="1802" width="9.140625" style="1"/>
    <col min="1803" max="1803" width="3.28515625" style="1" customWidth="1"/>
    <col min="1804" max="1804" width="11.5703125" style="1" customWidth="1"/>
    <col min="1805" max="1805" width="1.5703125" style="1" customWidth="1"/>
    <col min="1806" max="1806" width="10.140625" style="1" customWidth="1"/>
    <col min="1807" max="1807" width="10.7109375" style="1" bestFit="1" customWidth="1"/>
    <col min="1808" max="1808" width="12.42578125" style="1" customWidth="1"/>
    <col min="1809" max="1809" width="10.7109375" style="1" bestFit="1" customWidth="1"/>
    <col min="1810" max="1810" width="11" style="1" customWidth="1"/>
    <col min="1811" max="2041" width="9.140625" style="1"/>
    <col min="2042" max="2042" width="3.140625" style="1" customWidth="1"/>
    <col min="2043" max="2043" width="3.42578125" style="1" customWidth="1"/>
    <col min="2044" max="2044" width="1.140625" style="1" customWidth="1"/>
    <col min="2045" max="2045" width="1" style="1" customWidth="1"/>
    <col min="2046" max="2046" width="2.42578125" style="1" customWidth="1"/>
    <col min="2047" max="2047" width="12.5703125" style="1" customWidth="1"/>
    <col min="2048" max="2048" width="2" style="1" customWidth="1"/>
    <col min="2049" max="2049" width="11" style="1" customWidth="1"/>
    <col min="2050" max="2050" width="15.140625" style="1" customWidth="1"/>
    <col min="2051" max="2051" width="3.85546875" style="1" customWidth="1"/>
    <col min="2052" max="2052" width="11.28515625" style="1" customWidth="1"/>
    <col min="2053" max="2054" width="3.28515625" style="1" customWidth="1"/>
    <col min="2055" max="2055" width="10.140625" style="1" customWidth="1"/>
    <col min="2056" max="2056" width="3.28515625" style="1" customWidth="1"/>
    <col min="2057" max="2057" width="3.140625" style="1" customWidth="1"/>
    <col min="2058" max="2058" width="9.140625" style="1"/>
    <col min="2059" max="2059" width="3.28515625" style="1" customWidth="1"/>
    <col min="2060" max="2060" width="11.5703125" style="1" customWidth="1"/>
    <col min="2061" max="2061" width="1.5703125" style="1" customWidth="1"/>
    <col min="2062" max="2062" width="10.140625" style="1" customWidth="1"/>
    <col min="2063" max="2063" width="10.7109375" style="1" bestFit="1" customWidth="1"/>
    <col min="2064" max="2064" width="12.42578125" style="1" customWidth="1"/>
    <col min="2065" max="2065" width="10.7109375" style="1" bestFit="1" customWidth="1"/>
    <col min="2066" max="2066" width="11" style="1" customWidth="1"/>
    <col min="2067" max="2297" width="9.140625" style="1"/>
    <col min="2298" max="2298" width="3.140625" style="1" customWidth="1"/>
    <col min="2299" max="2299" width="3.42578125" style="1" customWidth="1"/>
    <col min="2300" max="2300" width="1.140625" style="1" customWidth="1"/>
    <col min="2301" max="2301" width="1" style="1" customWidth="1"/>
    <col min="2302" max="2302" width="2.42578125" style="1" customWidth="1"/>
    <col min="2303" max="2303" width="12.5703125" style="1" customWidth="1"/>
    <col min="2304" max="2304" width="2" style="1" customWidth="1"/>
    <col min="2305" max="2305" width="11" style="1" customWidth="1"/>
    <col min="2306" max="2306" width="15.140625" style="1" customWidth="1"/>
    <col min="2307" max="2307" width="3.85546875" style="1" customWidth="1"/>
    <col min="2308" max="2308" width="11.28515625" style="1" customWidth="1"/>
    <col min="2309" max="2310" width="3.28515625" style="1" customWidth="1"/>
    <col min="2311" max="2311" width="10.140625" style="1" customWidth="1"/>
    <col min="2312" max="2312" width="3.28515625" style="1" customWidth="1"/>
    <col min="2313" max="2313" width="3.140625" style="1" customWidth="1"/>
    <col min="2314" max="2314" width="9.140625" style="1"/>
    <col min="2315" max="2315" width="3.28515625" style="1" customWidth="1"/>
    <col min="2316" max="2316" width="11.5703125" style="1" customWidth="1"/>
    <col min="2317" max="2317" width="1.5703125" style="1" customWidth="1"/>
    <col min="2318" max="2318" width="10.140625" style="1" customWidth="1"/>
    <col min="2319" max="2319" width="10.7109375" style="1" bestFit="1" customWidth="1"/>
    <col min="2320" max="2320" width="12.42578125" style="1" customWidth="1"/>
    <col min="2321" max="2321" width="10.7109375" style="1" bestFit="1" customWidth="1"/>
    <col min="2322" max="2322" width="11" style="1" customWidth="1"/>
    <col min="2323" max="2553" width="9.140625" style="1"/>
    <col min="2554" max="2554" width="3.140625" style="1" customWidth="1"/>
    <col min="2555" max="2555" width="3.42578125" style="1" customWidth="1"/>
    <col min="2556" max="2556" width="1.140625" style="1" customWidth="1"/>
    <col min="2557" max="2557" width="1" style="1" customWidth="1"/>
    <col min="2558" max="2558" width="2.42578125" style="1" customWidth="1"/>
    <col min="2559" max="2559" width="12.5703125" style="1" customWidth="1"/>
    <col min="2560" max="2560" width="2" style="1" customWidth="1"/>
    <col min="2561" max="2561" width="11" style="1" customWidth="1"/>
    <col min="2562" max="2562" width="15.140625" style="1" customWidth="1"/>
    <col min="2563" max="2563" width="3.85546875" style="1" customWidth="1"/>
    <col min="2564" max="2564" width="11.28515625" style="1" customWidth="1"/>
    <col min="2565" max="2566" width="3.28515625" style="1" customWidth="1"/>
    <col min="2567" max="2567" width="10.140625" style="1" customWidth="1"/>
    <col min="2568" max="2568" width="3.28515625" style="1" customWidth="1"/>
    <col min="2569" max="2569" width="3.140625" style="1" customWidth="1"/>
    <col min="2570" max="2570" width="9.140625" style="1"/>
    <col min="2571" max="2571" width="3.28515625" style="1" customWidth="1"/>
    <col min="2572" max="2572" width="11.5703125" style="1" customWidth="1"/>
    <col min="2573" max="2573" width="1.5703125" style="1" customWidth="1"/>
    <col min="2574" max="2574" width="10.140625" style="1" customWidth="1"/>
    <col min="2575" max="2575" width="10.7109375" style="1" bestFit="1" customWidth="1"/>
    <col min="2576" max="2576" width="12.42578125" style="1" customWidth="1"/>
    <col min="2577" max="2577" width="10.7109375" style="1" bestFit="1" customWidth="1"/>
    <col min="2578" max="2578" width="11" style="1" customWidth="1"/>
    <col min="2579" max="2809" width="9.140625" style="1"/>
    <col min="2810" max="2810" width="3.140625" style="1" customWidth="1"/>
    <col min="2811" max="2811" width="3.42578125" style="1" customWidth="1"/>
    <col min="2812" max="2812" width="1.140625" style="1" customWidth="1"/>
    <col min="2813" max="2813" width="1" style="1" customWidth="1"/>
    <col min="2814" max="2814" width="2.42578125" style="1" customWidth="1"/>
    <col min="2815" max="2815" width="12.5703125" style="1" customWidth="1"/>
    <col min="2816" max="2816" width="2" style="1" customWidth="1"/>
    <col min="2817" max="2817" width="11" style="1" customWidth="1"/>
    <col min="2818" max="2818" width="15.140625" style="1" customWidth="1"/>
    <col min="2819" max="2819" width="3.85546875" style="1" customWidth="1"/>
    <col min="2820" max="2820" width="11.28515625" style="1" customWidth="1"/>
    <col min="2821" max="2822" width="3.28515625" style="1" customWidth="1"/>
    <col min="2823" max="2823" width="10.140625" style="1" customWidth="1"/>
    <col min="2824" max="2824" width="3.28515625" style="1" customWidth="1"/>
    <col min="2825" max="2825" width="3.140625" style="1" customWidth="1"/>
    <col min="2826" max="2826" width="9.140625" style="1"/>
    <col min="2827" max="2827" width="3.28515625" style="1" customWidth="1"/>
    <col min="2828" max="2828" width="11.5703125" style="1" customWidth="1"/>
    <col min="2829" max="2829" width="1.5703125" style="1" customWidth="1"/>
    <col min="2830" max="2830" width="10.140625" style="1" customWidth="1"/>
    <col min="2831" max="2831" width="10.7109375" style="1" bestFit="1" customWidth="1"/>
    <col min="2832" max="2832" width="12.42578125" style="1" customWidth="1"/>
    <col min="2833" max="2833" width="10.7109375" style="1" bestFit="1" customWidth="1"/>
    <col min="2834" max="2834" width="11" style="1" customWidth="1"/>
    <col min="2835" max="3065" width="9.140625" style="1"/>
    <col min="3066" max="3066" width="3.140625" style="1" customWidth="1"/>
    <col min="3067" max="3067" width="3.42578125" style="1" customWidth="1"/>
    <col min="3068" max="3068" width="1.140625" style="1" customWidth="1"/>
    <col min="3069" max="3069" width="1" style="1" customWidth="1"/>
    <col min="3070" max="3070" width="2.42578125" style="1" customWidth="1"/>
    <col min="3071" max="3071" width="12.5703125" style="1" customWidth="1"/>
    <col min="3072" max="3072" width="2" style="1" customWidth="1"/>
    <col min="3073" max="3073" width="11" style="1" customWidth="1"/>
    <col min="3074" max="3074" width="15.140625" style="1" customWidth="1"/>
    <col min="3075" max="3075" width="3.85546875" style="1" customWidth="1"/>
    <col min="3076" max="3076" width="11.28515625" style="1" customWidth="1"/>
    <col min="3077" max="3078" width="3.28515625" style="1" customWidth="1"/>
    <col min="3079" max="3079" width="10.140625" style="1" customWidth="1"/>
    <col min="3080" max="3080" width="3.28515625" style="1" customWidth="1"/>
    <col min="3081" max="3081" width="3.140625" style="1" customWidth="1"/>
    <col min="3082" max="3082" width="9.140625" style="1"/>
    <col min="3083" max="3083" width="3.28515625" style="1" customWidth="1"/>
    <col min="3084" max="3084" width="11.5703125" style="1" customWidth="1"/>
    <col min="3085" max="3085" width="1.5703125" style="1" customWidth="1"/>
    <col min="3086" max="3086" width="10.140625" style="1" customWidth="1"/>
    <col min="3087" max="3087" width="10.7109375" style="1" bestFit="1" customWidth="1"/>
    <col min="3088" max="3088" width="12.42578125" style="1" customWidth="1"/>
    <col min="3089" max="3089" width="10.7109375" style="1" bestFit="1" customWidth="1"/>
    <col min="3090" max="3090" width="11" style="1" customWidth="1"/>
    <col min="3091" max="3321" width="9.140625" style="1"/>
    <col min="3322" max="3322" width="3.140625" style="1" customWidth="1"/>
    <col min="3323" max="3323" width="3.42578125" style="1" customWidth="1"/>
    <col min="3324" max="3324" width="1.140625" style="1" customWidth="1"/>
    <col min="3325" max="3325" width="1" style="1" customWidth="1"/>
    <col min="3326" max="3326" width="2.42578125" style="1" customWidth="1"/>
    <col min="3327" max="3327" width="12.5703125" style="1" customWidth="1"/>
    <col min="3328" max="3328" width="2" style="1" customWidth="1"/>
    <col min="3329" max="3329" width="11" style="1" customWidth="1"/>
    <col min="3330" max="3330" width="15.140625" style="1" customWidth="1"/>
    <col min="3331" max="3331" width="3.85546875" style="1" customWidth="1"/>
    <col min="3332" max="3332" width="11.28515625" style="1" customWidth="1"/>
    <col min="3333" max="3334" width="3.28515625" style="1" customWidth="1"/>
    <col min="3335" max="3335" width="10.140625" style="1" customWidth="1"/>
    <col min="3336" max="3336" width="3.28515625" style="1" customWidth="1"/>
    <col min="3337" max="3337" width="3.140625" style="1" customWidth="1"/>
    <col min="3338" max="3338" width="9.140625" style="1"/>
    <col min="3339" max="3339" width="3.28515625" style="1" customWidth="1"/>
    <col min="3340" max="3340" width="11.5703125" style="1" customWidth="1"/>
    <col min="3341" max="3341" width="1.5703125" style="1" customWidth="1"/>
    <col min="3342" max="3342" width="10.140625" style="1" customWidth="1"/>
    <col min="3343" max="3343" width="10.7109375" style="1" bestFit="1" customWidth="1"/>
    <col min="3344" max="3344" width="12.42578125" style="1" customWidth="1"/>
    <col min="3345" max="3345" width="10.7109375" style="1" bestFit="1" customWidth="1"/>
    <col min="3346" max="3346" width="11" style="1" customWidth="1"/>
    <col min="3347" max="3577" width="9.140625" style="1"/>
    <col min="3578" max="3578" width="3.140625" style="1" customWidth="1"/>
    <col min="3579" max="3579" width="3.42578125" style="1" customWidth="1"/>
    <col min="3580" max="3580" width="1.140625" style="1" customWidth="1"/>
    <col min="3581" max="3581" width="1" style="1" customWidth="1"/>
    <col min="3582" max="3582" width="2.42578125" style="1" customWidth="1"/>
    <col min="3583" max="3583" width="12.5703125" style="1" customWidth="1"/>
    <col min="3584" max="3584" width="2" style="1" customWidth="1"/>
    <col min="3585" max="3585" width="11" style="1" customWidth="1"/>
    <col min="3586" max="3586" width="15.140625" style="1" customWidth="1"/>
    <col min="3587" max="3587" width="3.85546875" style="1" customWidth="1"/>
    <col min="3588" max="3588" width="11.28515625" style="1" customWidth="1"/>
    <col min="3589" max="3590" width="3.28515625" style="1" customWidth="1"/>
    <col min="3591" max="3591" width="10.140625" style="1" customWidth="1"/>
    <col min="3592" max="3592" width="3.28515625" style="1" customWidth="1"/>
    <col min="3593" max="3593" width="3.140625" style="1" customWidth="1"/>
    <col min="3594" max="3594" width="9.140625" style="1"/>
    <col min="3595" max="3595" width="3.28515625" style="1" customWidth="1"/>
    <col min="3596" max="3596" width="11.5703125" style="1" customWidth="1"/>
    <col min="3597" max="3597" width="1.5703125" style="1" customWidth="1"/>
    <col min="3598" max="3598" width="10.140625" style="1" customWidth="1"/>
    <col min="3599" max="3599" width="10.7109375" style="1" bestFit="1" customWidth="1"/>
    <col min="3600" max="3600" width="12.42578125" style="1" customWidth="1"/>
    <col min="3601" max="3601" width="10.7109375" style="1" bestFit="1" customWidth="1"/>
    <col min="3602" max="3602" width="11" style="1" customWidth="1"/>
    <col min="3603" max="3833" width="9.140625" style="1"/>
    <col min="3834" max="3834" width="3.140625" style="1" customWidth="1"/>
    <col min="3835" max="3835" width="3.42578125" style="1" customWidth="1"/>
    <col min="3836" max="3836" width="1.140625" style="1" customWidth="1"/>
    <col min="3837" max="3837" width="1" style="1" customWidth="1"/>
    <col min="3838" max="3838" width="2.42578125" style="1" customWidth="1"/>
    <col min="3839" max="3839" width="12.5703125" style="1" customWidth="1"/>
    <col min="3840" max="3840" width="2" style="1" customWidth="1"/>
    <col min="3841" max="3841" width="11" style="1" customWidth="1"/>
    <col min="3842" max="3842" width="15.140625" style="1" customWidth="1"/>
    <col min="3843" max="3843" width="3.85546875" style="1" customWidth="1"/>
    <col min="3844" max="3844" width="11.28515625" style="1" customWidth="1"/>
    <col min="3845" max="3846" width="3.28515625" style="1" customWidth="1"/>
    <col min="3847" max="3847" width="10.140625" style="1" customWidth="1"/>
    <col min="3848" max="3848" width="3.28515625" style="1" customWidth="1"/>
    <col min="3849" max="3849" width="3.140625" style="1" customWidth="1"/>
    <col min="3850" max="3850" width="9.140625" style="1"/>
    <col min="3851" max="3851" width="3.28515625" style="1" customWidth="1"/>
    <col min="3852" max="3852" width="11.5703125" style="1" customWidth="1"/>
    <col min="3853" max="3853" width="1.5703125" style="1" customWidth="1"/>
    <col min="3854" max="3854" width="10.140625" style="1" customWidth="1"/>
    <col min="3855" max="3855" width="10.7109375" style="1" bestFit="1" customWidth="1"/>
    <col min="3856" max="3856" width="12.42578125" style="1" customWidth="1"/>
    <col min="3857" max="3857" width="10.7109375" style="1" bestFit="1" customWidth="1"/>
    <col min="3858" max="3858" width="11" style="1" customWidth="1"/>
    <col min="3859" max="4089" width="9.140625" style="1"/>
    <col min="4090" max="4090" width="3.140625" style="1" customWidth="1"/>
    <col min="4091" max="4091" width="3.42578125" style="1" customWidth="1"/>
    <col min="4092" max="4092" width="1.140625" style="1" customWidth="1"/>
    <col min="4093" max="4093" width="1" style="1" customWidth="1"/>
    <col min="4094" max="4094" width="2.42578125" style="1" customWidth="1"/>
    <col min="4095" max="4095" width="12.5703125" style="1" customWidth="1"/>
    <col min="4096" max="4096" width="2" style="1" customWidth="1"/>
    <col min="4097" max="4097" width="11" style="1" customWidth="1"/>
    <col min="4098" max="4098" width="15.140625" style="1" customWidth="1"/>
    <col min="4099" max="4099" width="3.85546875" style="1" customWidth="1"/>
    <col min="4100" max="4100" width="11.28515625" style="1" customWidth="1"/>
    <col min="4101" max="4102" width="3.28515625" style="1" customWidth="1"/>
    <col min="4103" max="4103" width="10.140625" style="1" customWidth="1"/>
    <col min="4104" max="4104" width="3.28515625" style="1" customWidth="1"/>
    <col min="4105" max="4105" width="3.140625" style="1" customWidth="1"/>
    <col min="4106" max="4106" width="9.140625" style="1"/>
    <col min="4107" max="4107" width="3.28515625" style="1" customWidth="1"/>
    <col min="4108" max="4108" width="11.5703125" style="1" customWidth="1"/>
    <col min="4109" max="4109" width="1.5703125" style="1" customWidth="1"/>
    <col min="4110" max="4110" width="10.140625" style="1" customWidth="1"/>
    <col min="4111" max="4111" width="10.7109375" style="1" bestFit="1" customWidth="1"/>
    <col min="4112" max="4112" width="12.42578125" style="1" customWidth="1"/>
    <col min="4113" max="4113" width="10.7109375" style="1" bestFit="1" customWidth="1"/>
    <col min="4114" max="4114" width="11" style="1" customWidth="1"/>
    <col min="4115" max="4345" width="9.140625" style="1"/>
    <col min="4346" max="4346" width="3.140625" style="1" customWidth="1"/>
    <col min="4347" max="4347" width="3.42578125" style="1" customWidth="1"/>
    <col min="4348" max="4348" width="1.140625" style="1" customWidth="1"/>
    <col min="4349" max="4349" width="1" style="1" customWidth="1"/>
    <col min="4350" max="4350" width="2.42578125" style="1" customWidth="1"/>
    <col min="4351" max="4351" width="12.5703125" style="1" customWidth="1"/>
    <col min="4352" max="4352" width="2" style="1" customWidth="1"/>
    <col min="4353" max="4353" width="11" style="1" customWidth="1"/>
    <col min="4354" max="4354" width="15.140625" style="1" customWidth="1"/>
    <col min="4355" max="4355" width="3.85546875" style="1" customWidth="1"/>
    <col min="4356" max="4356" width="11.28515625" style="1" customWidth="1"/>
    <col min="4357" max="4358" width="3.28515625" style="1" customWidth="1"/>
    <col min="4359" max="4359" width="10.140625" style="1" customWidth="1"/>
    <col min="4360" max="4360" width="3.28515625" style="1" customWidth="1"/>
    <col min="4361" max="4361" width="3.140625" style="1" customWidth="1"/>
    <col min="4362" max="4362" width="9.140625" style="1"/>
    <col min="4363" max="4363" width="3.28515625" style="1" customWidth="1"/>
    <col min="4364" max="4364" width="11.5703125" style="1" customWidth="1"/>
    <col min="4365" max="4365" width="1.5703125" style="1" customWidth="1"/>
    <col min="4366" max="4366" width="10.140625" style="1" customWidth="1"/>
    <col min="4367" max="4367" width="10.7109375" style="1" bestFit="1" customWidth="1"/>
    <col min="4368" max="4368" width="12.42578125" style="1" customWidth="1"/>
    <col min="4369" max="4369" width="10.7109375" style="1" bestFit="1" customWidth="1"/>
    <col min="4370" max="4370" width="11" style="1" customWidth="1"/>
    <col min="4371" max="4601" width="9.140625" style="1"/>
    <col min="4602" max="4602" width="3.140625" style="1" customWidth="1"/>
    <col min="4603" max="4603" width="3.42578125" style="1" customWidth="1"/>
    <col min="4604" max="4604" width="1.140625" style="1" customWidth="1"/>
    <col min="4605" max="4605" width="1" style="1" customWidth="1"/>
    <col min="4606" max="4606" width="2.42578125" style="1" customWidth="1"/>
    <col min="4607" max="4607" width="12.5703125" style="1" customWidth="1"/>
    <col min="4608" max="4608" width="2" style="1" customWidth="1"/>
    <col min="4609" max="4609" width="11" style="1" customWidth="1"/>
    <col min="4610" max="4610" width="15.140625" style="1" customWidth="1"/>
    <col min="4611" max="4611" width="3.85546875" style="1" customWidth="1"/>
    <col min="4612" max="4612" width="11.28515625" style="1" customWidth="1"/>
    <col min="4613" max="4614" width="3.28515625" style="1" customWidth="1"/>
    <col min="4615" max="4615" width="10.140625" style="1" customWidth="1"/>
    <col min="4616" max="4616" width="3.28515625" style="1" customWidth="1"/>
    <col min="4617" max="4617" width="3.140625" style="1" customWidth="1"/>
    <col min="4618" max="4618" width="9.140625" style="1"/>
    <col min="4619" max="4619" width="3.28515625" style="1" customWidth="1"/>
    <col min="4620" max="4620" width="11.5703125" style="1" customWidth="1"/>
    <col min="4621" max="4621" width="1.5703125" style="1" customWidth="1"/>
    <col min="4622" max="4622" width="10.140625" style="1" customWidth="1"/>
    <col min="4623" max="4623" width="10.7109375" style="1" bestFit="1" customWidth="1"/>
    <col min="4624" max="4624" width="12.42578125" style="1" customWidth="1"/>
    <col min="4625" max="4625" width="10.7109375" style="1" bestFit="1" customWidth="1"/>
    <col min="4626" max="4626" width="11" style="1" customWidth="1"/>
    <col min="4627" max="4857" width="9.140625" style="1"/>
    <col min="4858" max="4858" width="3.140625" style="1" customWidth="1"/>
    <col min="4859" max="4859" width="3.42578125" style="1" customWidth="1"/>
    <col min="4860" max="4860" width="1.140625" style="1" customWidth="1"/>
    <col min="4861" max="4861" width="1" style="1" customWidth="1"/>
    <col min="4862" max="4862" width="2.42578125" style="1" customWidth="1"/>
    <col min="4863" max="4863" width="12.5703125" style="1" customWidth="1"/>
    <col min="4864" max="4864" width="2" style="1" customWidth="1"/>
    <col min="4865" max="4865" width="11" style="1" customWidth="1"/>
    <col min="4866" max="4866" width="15.140625" style="1" customWidth="1"/>
    <col min="4867" max="4867" width="3.85546875" style="1" customWidth="1"/>
    <col min="4868" max="4868" width="11.28515625" style="1" customWidth="1"/>
    <col min="4869" max="4870" width="3.28515625" style="1" customWidth="1"/>
    <col min="4871" max="4871" width="10.140625" style="1" customWidth="1"/>
    <col min="4872" max="4872" width="3.28515625" style="1" customWidth="1"/>
    <col min="4873" max="4873" width="3.140625" style="1" customWidth="1"/>
    <col min="4874" max="4874" width="9.140625" style="1"/>
    <col min="4875" max="4875" width="3.28515625" style="1" customWidth="1"/>
    <col min="4876" max="4876" width="11.5703125" style="1" customWidth="1"/>
    <col min="4877" max="4877" width="1.5703125" style="1" customWidth="1"/>
    <col min="4878" max="4878" width="10.140625" style="1" customWidth="1"/>
    <col min="4879" max="4879" width="10.7109375" style="1" bestFit="1" customWidth="1"/>
    <col min="4880" max="4880" width="12.42578125" style="1" customWidth="1"/>
    <col min="4881" max="4881" width="10.7109375" style="1" bestFit="1" customWidth="1"/>
    <col min="4882" max="4882" width="11" style="1" customWidth="1"/>
    <col min="4883" max="5113" width="9.140625" style="1"/>
    <col min="5114" max="5114" width="3.140625" style="1" customWidth="1"/>
    <col min="5115" max="5115" width="3.42578125" style="1" customWidth="1"/>
    <col min="5116" max="5116" width="1.140625" style="1" customWidth="1"/>
    <col min="5117" max="5117" width="1" style="1" customWidth="1"/>
    <col min="5118" max="5118" width="2.42578125" style="1" customWidth="1"/>
    <col min="5119" max="5119" width="12.5703125" style="1" customWidth="1"/>
    <col min="5120" max="5120" width="2" style="1" customWidth="1"/>
    <col min="5121" max="5121" width="11" style="1" customWidth="1"/>
    <col min="5122" max="5122" width="15.140625" style="1" customWidth="1"/>
    <col min="5123" max="5123" width="3.85546875" style="1" customWidth="1"/>
    <col min="5124" max="5124" width="11.28515625" style="1" customWidth="1"/>
    <col min="5125" max="5126" width="3.28515625" style="1" customWidth="1"/>
    <col min="5127" max="5127" width="10.140625" style="1" customWidth="1"/>
    <col min="5128" max="5128" width="3.28515625" style="1" customWidth="1"/>
    <col min="5129" max="5129" width="3.140625" style="1" customWidth="1"/>
    <col min="5130" max="5130" width="9.140625" style="1"/>
    <col min="5131" max="5131" width="3.28515625" style="1" customWidth="1"/>
    <col min="5132" max="5132" width="11.5703125" style="1" customWidth="1"/>
    <col min="5133" max="5133" width="1.5703125" style="1" customWidth="1"/>
    <col min="5134" max="5134" width="10.140625" style="1" customWidth="1"/>
    <col min="5135" max="5135" width="10.7109375" style="1" bestFit="1" customWidth="1"/>
    <col min="5136" max="5136" width="12.42578125" style="1" customWidth="1"/>
    <col min="5137" max="5137" width="10.7109375" style="1" bestFit="1" customWidth="1"/>
    <col min="5138" max="5138" width="11" style="1" customWidth="1"/>
    <col min="5139" max="5369" width="9.140625" style="1"/>
    <col min="5370" max="5370" width="3.140625" style="1" customWidth="1"/>
    <col min="5371" max="5371" width="3.42578125" style="1" customWidth="1"/>
    <col min="5372" max="5372" width="1.140625" style="1" customWidth="1"/>
    <col min="5373" max="5373" width="1" style="1" customWidth="1"/>
    <col min="5374" max="5374" width="2.42578125" style="1" customWidth="1"/>
    <col min="5375" max="5375" width="12.5703125" style="1" customWidth="1"/>
    <col min="5376" max="5376" width="2" style="1" customWidth="1"/>
    <col min="5377" max="5377" width="11" style="1" customWidth="1"/>
    <col min="5378" max="5378" width="15.140625" style="1" customWidth="1"/>
    <col min="5379" max="5379" width="3.85546875" style="1" customWidth="1"/>
    <col min="5380" max="5380" width="11.28515625" style="1" customWidth="1"/>
    <col min="5381" max="5382" width="3.28515625" style="1" customWidth="1"/>
    <col min="5383" max="5383" width="10.140625" style="1" customWidth="1"/>
    <col min="5384" max="5384" width="3.28515625" style="1" customWidth="1"/>
    <col min="5385" max="5385" width="3.140625" style="1" customWidth="1"/>
    <col min="5386" max="5386" width="9.140625" style="1"/>
    <col min="5387" max="5387" width="3.28515625" style="1" customWidth="1"/>
    <col min="5388" max="5388" width="11.5703125" style="1" customWidth="1"/>
    <col min="5389" max="5389" width="1.5703125" style="1" customWidth="1"/>
    <col min="5390" max="5390" width="10.140625" style="1" customWidth="1"/>
    <col min="5391" max="5391" width="10.7109375" style="1" bestFit="1" customWidth="1"/>
    <col min="5392" max="5392" width="12.42578125" style="1" customWidth="1"/>
    <col min="5393" max="5393" width="10.7109375" style="1" bestFit="1" customWidth="1"/>
    <col min="5394" max="5394" width="11" style="1" customWidth="1"/>
    <col min="5395" max="5625" width="9.140625" style="1"/>
    <col min="5626" max="5626" width="3.140625" style="1" customWidth="1"/>
    <col min="5627" max="5627" width="3.42578125" style="1" customWidth="1"/>
    <col min="5628" max="5628" width="1.140625" style="1" customWidth="1"/>
    <col min="5629" max="5629" width="1" style="1" customWidth="1"/>
    <col min="5630" max="5630" width="2.42578125" style="1" customWidth="1"/>
    <col min="5631" max="5631" width="12.5703125" style="1" customWidth="1"/>
    <col min="5632" max="5632" width="2" style="1" customWidth="1"/>
    <col min="5633" max="5633" width="11" style="1" customWidth="1"/>
    <col min="5634" max="5634" width="15.140625" style="1" customWidth="1"/>
    <col min="5635" max="5635" width="3.85546875" style="1" customWidth="1"/>
    <col min="5636" max="5636" width="11.28515625" style="1" customWidth="1"/>
    <col min="5637" max="5638" width="3.28515625" style="1" customWidth="1"/>
    <col min="5639" max="5639" width="10.140625" style="1" customWidth="1"/>
    <col min="5640" max="5640" width="3.28515625" style="1" customWidth="1"/>
    <col min="5641" max="5641" width="3.140625" style="1" customWidth="1"/>
    <col min="5642" max="5642" width="9.140625" style="1"/>
    <col min="5643" max="5643" width="3.28515625" style="1" customWidth="1"/>
    <col min="5644" max="5644" width="11.5703125" style="1" customWidth="1"/>
    <col min="5645" max="5645" width="1.5703125" style="1" customWidth="1"/>
    <col min="5646" max="5646" width="10.140625" style="1" customWidth="1"/>
    <col min="5647" max="5647" width="10.7109375" style="1" bestFit="1" customWidth="1"/>
    <col min="5648" max="5648" width="12.42578125" style="1" customWidth="1"/>
    <col min="5649" max="5649" width="10.7109375" style="1" bestFit="1" customWidth="1"/>
    <col min="5650" max="5650" width="11" style="1" customWidth="1"/>
    <col min="5651" max="5881" width="9.140625" style="1"/>
    <col min="5882" max="5882" width="3.140625" style="1" customWidth="1"/>
    <col min="5883" max="5883" width="3.42578125" style="1" customWidth="1"/>
    <col min="5884" max="5884" width="1.140625" style="1" customWidth="1"/>
    <col min="5885" max="5885" width="1" style="1" customWidth="1"/>
    <col min="5886" max="5886" width="2.42578125" style="1" customWidth="1"/>
    <col min="5887" max="5887" width="12.5703125" style="1" customWidth="1"/>
    <col min="5888" max="5888" width="2" style="1" customWidth="1"/>
    <col min="5889" max="5889" width="11" style="1" customWidth="1"/>
    <col min="5890" max="5890" width="15.140625" style="1" customWidth="1"/>
    <col min="5891" max="5891" width="3.85546875" style="1" customWidth="1"/>
    <col min="5892" max="5892" width="11.28515625" style="1" customWidth="1"/>
    <col min="5893" max="5894" width="3.28515625" style="1" customWidth="1"/>
    <col min="5895" max="5895" width="10.140625" style="1" customWidth="1"/>
    <col min="5896" max="5896" width="3.28515625" style="1" customWidth="1"/>
    <col min="5897" max="5897" width="3.140625" style="1" customWidth="1"/>
    <col min="5898" max="5898" width="9.140625" style="1"/>
    <col min="5899" max="5899" width="3.28515625" style="1" customWidth="1"/>
    <col min="5900" max="5900" width="11.5703125" style="1" customWidth="1"/>
    <col min="5901" max="5901" width="1.5703125" style="1" customWidth="1"/>
    <col min="5902" max="5902" width="10.140625" style="1" customWidth="1"/>
    <col min="5903" max="5903" width="10.7109375" style="1" bestFit="1" customWidth="1"/>
    <col min="5904" max="5904" width="12.42578125" style="1" customWidth="1"/>
    <col min="5905" max="5905" width="10.7109375" style="1" bestFit="1" customWidth="1"/>
    <col min="5906" max="5906" width="11" style="1" customWidth="1"/>
    <col min="5907" max="6137" width="9.140625" style="1"/>
    <col min="6138" max="6138" width="3.140625" style="1" customWidth="1"/>
    <col min="6139" max="6139" width="3.42578125" style="1" customWidth="1"/>
    <col min="6140" max="6140" width="1.140625" style="1" customWidth="1"/>
    <col min="6141" max="6141" width="1" style="1" customWidth="1"/>
    <col min="6142" max="6142" width="2.42578125" style="1" customWidth="1"/>
    <col min="6143" max="6143" width="12.5703125" style="1" customWidth="1"/>
    <col min="6144" max="6144" width="2" style="1" customWidth="1"/>
    <col min="6145" max="6145" width="11" style="1" customWidth="1"/>
    <col min="6146" max="6146" width="15.140625" style="1" customWidth="1"/>
    <col min="6147" max="6147" width="3.85546875" style="1" customWidth="1"/>
    <col min="6148" max="6148" width="11.28515625" style="1" customWidth="1"/>
    <col min="6149" max="6150" width="3.28515625" style="1" customWidth="1"/>
    <col min="6151" max="6151" width="10.140625" style="1" customWidth="1"/>
    <col min="6152" max="6152" width="3.28515625" style="1" customWidth="1"/>
    <col min="6153" max="6153" width="3.140625" style="1" customWidth="1"/>
    <col min="6154" max="6154" width="9.140625" style="1"/>
    <col min="6155" max="6155" width="3.28515625" style="1" customWidth="1"/>
    <col min="6156" max="6156" width="11.5703125" style="1" customWidth="1"/>
    <col min="6157" max="6157" width="1.5703125" style="1" customWidth="1"/>
    <col min="6158" max="6158" width="10.140625" style="1" customWidth="1"/>
    <col min="6159" max="6159" width="10.7109375" style="1" bestFit="1" customWidth="1"/>
    <col min="6160" max="6160" width="12.42578125" style="1" customWidth="1"/>
    <col min="6161" max="6161" width="10.7109375" style="1" bestFit="1" customWidth="1"/>
    <col min="6162" max="6162" width="11" style="1" customWidth="1"/>
    <col min="6163" max="6393" width="9.140625" style="1"/>
    <col min="6394" max="6394" width="3.140625" style="1" customWidth="1"/>
    <col min="6395" max="6395" width="3.42578125" style="1" customWidth="1"/>
    <col min="6396" max="6396" width="1.140625" style="1" customWidth="1"/>
    <col min="6397" max="6397" width="1" style="1" customWidth="1"/>
    <col min="6398" max="6398" width="2.42578125" style="1" customWidth="1"/>
    <col min="6399" max="6399" width="12.5703125" style="1" customWidth="1"/>
    <col min="6400" max="6400" width="2" style="1" customWidth="1"/>
    <col min="6401" max="6401" width="11" style="1" customWidth="1"/>
    <col min="6402" max="6402" width="15.140625" style="1" customWidth="1"/>
    <col min="6403" max="6403" width="3.85546875" style="1" customWidth="1"/>
    <col min="6404" max="6404" width="11.28515625" style="1" customWidth="1"/>
    <col min="6405" max="6406" width="3.28515625" style="1" customWidth="1"/>
    <col min="6407" max="6407" width="10.140625" style="1" customWidth="1"/>
    <col min="6408" max="6408" width="3.28515625" style="1" customWidth="1"/>
    <col min="6409" max="6409" width="3.140625" style="1" customWidth="1"/>
    <col min="6410" max="6410" width="9.140625" style="1"/>
    <col min="6411" max="6411" width="3.28515625" style="1" customWidth="1"/>
    <col min="6412" max="6412" width="11.5703125" style="1" customWidth="1"/>
    <col min="6413" max="6413" width="1.5703125" style="1" customWidth="1"/>
    <col min="6414" max="6414" width="10.140625" style="1" customWidth="1"/>
    <col min="6415" max="6415" width="10.7109375" style="1" bestFit="1" customWidth="1"/>
    <col min="6416" max="6416" width="12.42578125" style="1" customWidth="1"/>
    <col min="6417" max="6417" width="10.7109375" style="1" bestFit="1" customWidth="1"/>
    <col min="6418" max="6418" width="11" style="1" customWidth="1"/>
    <col min="6419" max="6649" width="9.140625" style="1"/>
    <col min="6650" max="6650" width="3.140625" style="1" customWidth="1"/>
    <col min="6651" max="6651" width="3.42578125" style="1" customWidth="1"/>
    <col min="6652" max="6652" width="1.140625" style="1" customWidth="1"/>
    <col min="6653" max="6653" width="1" style="1" customWidth="1"/>
    <col min="6654" max="6654" width="2.42578125" style="1" customWidth="1"/>
    <col min="6655" max="6655" width="12.5703125" style="1" customWidth="1"/>
    <col min="6656" max="6656" width="2" style="1" customWidth="1"/>
    <col min="6657" max="6657" width="11" style="1" customWidth="1"/>
    <col min="6658" max="6658" width="15.140625" style="1" customWidth="1"/>
    <col min="6659" max="6659" width="3.85546875" style="1" customWidth="1"/>
    <col min="6660" max="6660" width="11.28515625" style="1" customWidth="1"/>
    <col min="6661" max="6662" width="3.28515625" style="1" customWidth="1"/>
    <col min="6663" max="6663" width="10.140625" style="1" customWidth="1"/>
    <col min="6664" max="6664" width="3.28515625" style="1" customWidth="1"/>
    <col min="6665" max="6665" width="3.140625" style="1" customWidth="1"/>
    <col min="6666" max="6666" width="9.140625" style="1"/>
    <col min="6667" max="6667" width="3.28515625" style="1" customWidth="1"/>
    <col min="6668" max="6668" width="11.5703125" style="1" customWidth="1"/>
    <col min="6669" max="6669" width="1.5703125" style="1" customWidth="1"/>
    <col min="6670" max="6670" width="10.140625" style="1" customWidth="1"/>
    <col min="6671" max="6671" width="10.7109375" style="1" bestFit="1" customWidth="1"/>
    <col min="6672" max="6672" width="12.42578125" style="1" customWidth="1"/>
    <col min="6673" max="6673" width="10.7109375" style="1" bestFit="1" customWidth="1"/>
    <col min="6674" max="6674" width="11" style="1" customWidth="1"/>
    <col min="6675" max="6905" width="9.140625" style="1"/>
    <col min="6906" max="6906" width="3.140625" style="1" customWidth="1"/>
    <col min="6907" max="6907" width="3.42578125" style="1" customWidth="1"/>
    <col min="6908" max="6908" width="1.140625" style="1" customWidth="1"/>
    <col min="6909" max="6909" width="1" style="1" customWidth="1"/>
    <col min="6910" max="6910" width="2.42578125" style="1" customWidth="1"/>
    <col min="6911" max="6911" width="12.5703125" style="1" customWidth="1"/>
    <col min="6912" max="6912" width="2" style="1" customWidth="1"/>
    <col min="6913" max="6913" width="11" style="1" customWidth="1"/>
    <col min="6914" max="6914" width="15.140625" style="1" customWidth="1"/>
    <col min="6915" max="6915" width="3.85546875" style="1" customWidth="1"/>
    <col min="6916" max="6916" width="11.28515625" style="1" customWidth="1"/>
    <col min="6917" max="6918" width="3.28515625" style="1" customWidth="1"/>
    <col min="6919" max="6919" width="10.140625" style="1" customWidth="1"/>
    <col min="6920" max="6920" width="3.28515625" style="1" customWidth="1"/>
    <col min="6921" max="6921" width="3.140625" style="1" customWidth="1"/>
    <col min="6922" max="6922" width="9.140625" style="1"/>
    <col min="6923" max="6923" width="3.28515625" style="1" customWidth="1"/>
    <col min="6924" max="6924" width="11.5703125" style="1" customWidth="1"/>
    <col min="6925" max="6925" width="1.5703125" style="1" customWidth="1"/>
    <col min="6926" max="6926" width="10.140625" style="1" customWidth="1"/>
    <col min="6927" max="6927" width="10.7109375" style="1" bestFit="1" customWidth="1"/>
    <col min="6928" max="6928" width="12.42578125" style="1" customWidth="1"/>
    <col min="6929" max="6929" width="10.7109375" style="1" bestFit="1" customWidth="1"/>
    <col min="6930" max="6930" width="11" style="1" customWidth="1"/>
    <col min="6931" max="7161" width="9.140625" style="1"/>
    <col min="7162" max="7162" width="3.140625" style="1" customWidth="1"/>
    <col min="7163" max="7163" width="3.42578125" style="1" customWidth="1"/>
    <col min="7164" max="7164" width="1.140625" style="1" customWidth="1"/>
    <col min="7165" max="7165" width="1" style="1" customWidth="1"/>
    <col min="7166" max="7166" width="2.42578125" style="1" customWidth="1"/>
    <col min="7167" max="7167" width="12.5703125" style="1" customWidth="1"/>
    <col min="7168" max="7168" width="2" style="1" customWidth="1"/>
    <col min="7169" max="7169" width="11" style="1" customWidth="1"/>
    <col min="7170" max="7170" width="15.140625" style="1" customWidth="1"/>
    <col min="7171" max="7171" width="3.85546875" style="1" customWidth="1"/>
    <col min="7172" max="7172" width="11.28515625" style="1" customWidth="1"/>
    <col min="7173" max="7174" width="3.28515625" style="1" customWidth="1"/>
    <col min="7175" max="7175" width="10.140625" style="1" customWidth="1"/>
    <col min="7176" max="7176" width="3.28515625" style="1" customWidth="1"/>
    <col min="7177" max="7177" width="3.140625" style="1" customWidth="1"/>
    <col min="7178" max="7178" width="9.140625" style="1"/>
    <col min="7179" max="7179" width="3.28515625" style="1" customWidth="1"/>
    <col min="7180" max="7180" width="11.5703125" style="1" customWidth="1"/>
    <col min="7181" max="7181" width="1.5703125" style="1" customWidth="1"/>
    <col min="7182" max="7182" width="10.140625" style="1" customWidth="1"/>
    <col min="7183" max="7183" width="10.7109375" style="1" bestFit="1" customWidth="1"/>
    <col min="7184" max="7184" width="12.42578125" style="1" customWidth="1"/>
    <col min="7185" max="7185" width="10.7109375" style="1" bestFit="1" customWidth="1"/>
    <col min="7186" max="7186" width="11" style="1" customWidth="1"/>
    <col min="7187" max="7417" width="9.140625" style="1"/>
    <col min="7418" max="7418" width="3.140625" style="1" customWidth="1"/>
    <col min="7419" max="7419" width="3.42578125" style="1" customWidth="1"/>
    <col min="7420" max="7420" width="1.140625" style="1" customWidth="1"/>
    <col min="7421" max="7421" width="1" style="1" customWidth="1"/>
    <col min="7422" max="7422" width="2.42578125" style="1" customWidth="1"/>
    <col min="7423" max="7423" width="12.5703125" style="1" customWidth="1"/>
    <col min="7424" max="7424" width="2" style="1" customWidth="1"/>
    <col min="7425" max="7425" width="11" style="1" customWidth="1"/>
    <col min="7426" max="7426" width="15.140625" style="1" customWidth="1"/>
    <col min="7427" max="7427" width="3.85546875" style="1" customWidth="1"/>
    <col min="7428" max="7428" width="11.28515625" style="1" customWidth="1"/>
    <col min="7429" max="7430" width="3.28515625" style="1" customWidth="1"/>
    <col min="7431" max="7431" width="10.140625" style="1" customWidth="1"/>
    <col min="7432" max="7432" width="3.28515625" style="1" customWidth="1"/>
    <col min="7433" max="7433" width="3.140625" style="1" customWidth="1"/>
    <col min="7434" max="7434" width="9.140625" style="1"/>
    <col min="7435" max="7435" width="3.28515625" style="1" customWidth="1"/>
    <col min="7436" max="7436" width="11.5703125" style="1" customWidth="1"/>
    <col min="7437" max="7437" width="1.5703125" style="1" customWidth="1"/>
    <col min="7438" max="7438" width="10.140625" style="1" customWidth="1"/>
    <col min="7439" max="7439" width="10.7109375" style="1" bestFit="1" customWidth="1"/>
    <col min="7440" max="7440" width="12.42578125" style="1" customWidth="1"/>
    <col min="7441" max="7441" width="10.7109375" style="1" bestFit="1" customWidth="1"/>
    <col min="7442" max="7442" width="11" style="1" customWidth="1"/>
    <col min="7443" max="7673" width="9.140625" style="1"/>
    <col min="7674" max="7674" width="3.140625" style="1" customWidth="1"/>
    <col min="7675" max="7675" width="3.42578125" style="1" customWidth="1"/>
    <col min="7676" max="7676" width="1.140625" style="1" customWidth="1"/>
    <col min="7677" max="7677" width="1" style="1" customWidth="1"/>
    <col min="7678" max="7678" width="2.42578125" style="1" customWidth="1"/>
    <col min="7679" max="7679" width="12.5703125" style="1" customWidth="1"/>
    <col min="7680" max="7680" width="2" style="1" customWidth="1"/>
    <col min="7681" max="7681" width="11" style="1" customWidth="1"/>
    <col min="7682" max="7682" width="15.140625" style="1" customWidth="1"/>
    <col min="7683" max="7683" width="3.85546875" style="1" customWidth="1"/>
    <col min="7684" max="7684" width="11.28515625" style="1" customWidth="1"/>
    <col min="7685" max="7686" width="3.28515625" style="1" customWidth="1"/>
    <col min="7687" max="7687" width="10.140625" style="1" customWidth="1"/>
    <col min="7688" max="7688" width="3.28515625" style="1" customWidth="1"/>
    <col min="7689" max="7689" width="3.140625" style="1" customWidth="1"/>
    <col min="7690" max="7690" width="9.140625" style="1"/>
    <col min="7691" max="7691" width="3.28515625" style="1" customWidth="1"/>
    <col min="7692" max="7692" width="11.5703125" style="1" customWidth="1"/>
    <col min="7693" max="7693" width="1.5703125" style="1" customWidth="1"/>
    <col min="7694" max="7694" width="10.140625" style="1" customWidth="1"/>
    <col min="7695" max="7695" width="10.7109375" style="1" bestFit="1" customWidth="1"/>
    <col min="7696" max="7696" width="12.42578125" style="1" customWidth="1"/>
    <col min="7697" max="7697" width="10.7109375" style="1" bestFit="1" customWidth="1"/>
    <col min="7698" max="7698" width="11" style="1" customWidth="1"/>
    <col min="7699" max="7929" width="9.140625" style="1"/>
    <col min="7930" max="7930" width="3.140625" style="1" customWidth="1"/>
    <col min="7931" max="7931" width="3.42578125" style="1" customWidth="1"/>
    <col min="7932" max="7932" width="1.140625" style="1" customWidth="1"/>
    <col min="7933" max="7933" width="1" style="1" customWidth="1"/>
    <col min="7934" max="7934" width="2.42578125" style="1" customWidth="1"/>
    <col min="7935" max="7935" width="12.5703125" style="1" customWidth="1"/>
    <col min="7936" max="7936" width="2" style="1" customWidth="1"/>
    <col min="7937" max="7937" width="11" style="1" customWidth="1"/>
    <col min="7938" max="7938" width="15.140625" style="1" customWidth="1"/>
    <col min="7939" max="7939" width="3.85546875" style="1" customWidth="1"/>
    <col min="7940" max="7940" width="11.28515625" style="1" customWidth="1"/>
    <col min="7941" max="7942" width="3.28515625" style="1" customWidth="1"/>
    <col min="7943" max="7943" width="10.140625" style="1" customWidth="1"/>
    <col min="7944" max="7944" width="3.28515625" style="1" customWidth="1"/>
    <col min="7945" max="7945" width="3.140625" style="1" customWidth="1"/>
    <col min="7946" max="7946" width="9.140625" style="1"/>
    <col min="7947" max="7947" width="3.28515625" style="1" customWidth="1"/>
    <col min="7948" max="7948" width="11.5703125" style="1" customWidth="1"/>
    <col min="7949" max="7949" width="1.5703125" style="1" customWidth="1"/>
    <col min="7950" max="7950" width="10.140625" style="1" customWidth="1"/>
    <col min="7951" max="7951" width="10.7109375" style="1" bestFit="1" customWidth="1"/>
    <col min="7952" max="7952" width="12.42578125" style="1" customWidth="1"/>
    <col min="7953" max="7953" width="10.7109375" style="1" bestFit="1" customWidth="1"/>
    <col min="7954" max="7954" width="11" style="1" customWidth="1"/>
    <col min="7955" max="8185" width="9.140625" style="1"/>
    <col min="8186" max="8186" width="3.140625" style="1" customWidth="1"/>
    <col min="8187" max="8187" width="3.42578125" style="1" customWidth="1"/>
    <col min="8188" max="8188" width="1.140625" style="1" customWidth="1"/>
    <col min="8189" max="8189" width="1" style="1" customWidth="1"/>
    <col min="8190" max="8190" width="2.42578125" style="1" customWidth="1"/>
    <col min="8191" max="8191" width="12.5703125" style="1" customWidth="1"/>
    <col min="8192" max="8192" width="2" style="1" customWidth="1"/>
    <col min="8193" max="8193" width="11" style="1" customWidth="1"/>
    <col min="8194" max="8194" width="15.140625" style="1" customWidth="1"/>
    <col min="8195" max="8195" width="3.85546875" style="1" customWidth="1"/>
    <col min="8196" max="8196" width="11.28515625" style="1" customWidth="1"/>
    <col min="8197" max="8198" width="3.28515625" style="1" customWidth="1"/>
    <col min="8199" max="8199" width="10.140625" style="1" customWidth="1"/>
    <col min="8200" max="8200" width="3.28515625" style="1" customWidth="1"/>
    <col min="8201" max="8201" width="3.140625" style="1" customWidth="1"/>
    <col min="8202" max="8202" width="9.140625" style="1"/>
    <col min="8203" max="8203" width="3.28515625" style="1" customWidth="1"/>
    <col min="8204" max="8204" width="11.5703125" style="1" customWidth="1"/>
    <col min="8205" max="8205" width="1.5703125" style="1" customWidth="1"/>
    <col min="8206" max="8206" width="10.140625" style="1" customWidth="1"/>
    <col min="8207" max="8207" width="10.7109375" style="1" bestFit="1" customWidth="1"/>
    <col min="8208" max="8208" width="12.42578125" style="1" customWidth="1"/>
    <col min="8209" max="8209" width="10.7109375" style="1" bestFit="1" customWidth="1"/>
    <col min="8210" max="8210" width="11" style="1" customWidth="1"/>
    <col min="8211" max="8441" width="9.140625" style="1"/>
    <col min="8442" max="8442" width="3.140625" style="1" customWidth="1"/>
    <col min="8443" max="8443" width="3.42578125" style="1" customWidth="1"/>
    <col min="8444" max="8444" width="1.140625" style="1" customWidth="1"/>
    <col min="8445" max="8445" width="1" style="1" customWidth="1"/>
    <col min="8446" max="8446" width="2.42578125" style="1" customWidth="1"/>
    <col min="8447" max="8447" width="12.5703125" style="1" customWidth="1"/>
    <col min="8448" max="8448" width="2" style="1" customWidth="1"/>
    <col min="8449" max="8449" width="11" style="1" customWidth="1"/>
    <col min="8450" max="8450" width="15.140625" style="1" customWidth="1"/>
    <col min="8451" max="8451" width="3.85546875" style="1" customWidth="1"/>
    <col min="8452" max="8452" width="11.28515625" style="1" customWidth="1"/>
    <col min="8453" max="8454" width="3.28515625" style="1" customWidth="1"/>
    <col min="8455" max="8455" width="10.140625" style="1" customWidth="1"/>
    <col min="8456" max="8456" width="3.28515625" style="1" customWidth="1"/>
    <col min="8457" max="8457" width="3.140625" style="1" customWidth="1"/>
    <col min="8458" max="8458" width="9.140625" style="1"/>
    <col min="8459" max="8459" width="3.28515625" style="1" customWidth="1"/>
    <col min="8460" max="8460" width="11.5703125" style="1" customWidth="1"/>
    <col min="8461" max="8461" width="1.5703125" style="1" customWidth="1"/>
    <col min="8462" max="8462" width="10.140625" style="1" customWidth="1"/>
    <col min="8463" max="8463" width="10.7109375" style="1" bestFit="1" customWidth="1"/>
    <col min="8464" max="8464" width="12.42578125" style="1" customWidth="1"/>
    <col min="8465" max="8465" width="10.7109375" style="1" bestFit="1" customWidth="1"/>
    <col min="8466" max="8466" width="11" style="1" customWidth="1"/>
    <col min="8467" max="8697" width="9.140625" style="1"/>
    <col min="8698" max="8698" width="3.140625" style="1" customWidth="1"/>
    <col min="8699" max="8699" width="3.42578125" style="1" customWidth="1"/>
    <col min="8700" max="8700" width="1.140625" style="1" customWidth="1"/>
    <col min="8701" max="8701" width="1" style="1" customWidth="1"/>
    <col min="8702" max="8702" width="2.42578125" style="1" customWidth="1"/>
    <col min="8703" max="8703" width="12.5703125" style="1" customWidth="1"/>
    <col min="8704" max="8704" width="2" style="1" customWidth="1"/>
    <col min="8705" max="8705" width="11" style="1" customWidth="1"/>
    <col min="8706" max="8706" width="15.140625" style="1" customWidth="1"/>
    <col min="8707" max="8707" width="3.85546875" style="1" customWidth="1"/>
    <col min="8708" max="8708" width="11.28515625" style="1" customWidth="1"/>
    <col min="8709" max="8710" width="3.28515625" style="1" customWidth="1"/>
    <col min="8711" max="8711" width="10.140625" style="1" customWidth="1"/>
    <col min="8712" max="8712" width="3.28515625" style="1" customWidth="1"/>
    <col min="8713" max="8713" width="3.140625" style="1" customWidth="1"/>
    <col min="8714" max="8714" width="9.140625" style="1"/>
    <col min="8715" max="8715" width="3.28515625" style="1" customWidth="1"/>
    <col min="8716" max="8716" width="11.5703125" style="1" customWidth="1"/>
    <col min="8717" max="8717" width="1.5703125" style="1" customWidth="1"/>
    <col min="8718" max="8718" width="10.140625" style="1" customWidth="1"/>
    <col min="8719" max="8719" width="10.7109375" style="1" bestFit="1" customWidth="1"/>
    <col min="8720" max="8720" width="12.42578125" style="1" customWidth="1"/>
    <col min="8721" max="8721" width="10.7109375" style="1" bestFit="1" customWidth="1"/>
    <col min="8722" max="8722" width="11" style="1" customWidth="1"/>
    <col min="8723" max="8953" width="9.140625" style="1"/>
    <col min="8954" max="8954" width="3.140625" style="1" customWidth="1"/>
    <col min="8955" max="8955" width="3.42578125" style="1" customWidth="1"/>
    <col min="8956" max="8956" width="1.140625" style="1" customWidth="1"/>
    <col min="8957" max="8957" width="1" style="1" customWidth="1"/>
    <col min="8958" max="8958" width="2.42578125" style="1" customWidth="1"/>
    <col min="8959" max="8959" width="12.5703125" style="1" customWidth="1"/>
    <col min="8960" max="8960" width="2" style="1" customWidth="1"/>
    <col min="8961" max="8961" width="11" style="1" customWidth="1"/>
    <col min="8962" max="8962" width="15.140625" style="1" customWidth="1"/>
    <col min="8963" max="8963" width="3.85546875" style="1" customWidth="1"/>
    <col min="8964" max="8964" width="11.28515625" style="1" customWidth="1"/>
    <col min="8965" max="8966" width="3.28515625" style="1" customWidth="1"/>
    <col min="8967" max="8967" width="10.140625" style="1" customWidth="1"/>
    <col min="8968" max="8968" width="3.28515625" style="1" customWidth="1"/>
    <col min="8969" max="8969" width="3.140625" style="1" customWidth="1"/>
    <col min="8970" max="8970" width="9.140625" style="1"/>
    <col min="8971" max="8971" width="3.28515625" style="1" customWidth="1"/>
    <col min="8972" max="8972" width="11.5703125" style="1" customWidth="1"/>
    <col min="8973" max="8973" width="1.5703125" style="1" customWidth="1"/>
    <col min="8974" max="8974" width="10.140625" style="1" customWidth="1"/>
    <col min="8975" max="8975" width="10.7109375" style="1" bestFit="1" customWidth="1"/>
    <col min="8976" max="8976" width="12.42578125" style="1" customWidth="1"/>
    <col min="8977" max="8977" width="10.7109375" style="1" bestFit="1" customWidth="1"/>
    <col min="8978" max="8978" width="11" style="1" customWidth="1"/>
    <col min="8979" max="9209" width="9.140625" style="1"/>
    <col min="9210" max="9210" width="3.140625" style="1" customWidth="1"/>
    <col min="9211" max="9211" width="3.42578125" style="1" customWidth="1"/>
    <col min="9212" max="9212" width="1.140625" style="1" customWidth="1"/>
    <col min="9213" max="9213" width="1" style="1" customWidth="1"/>
    <col min="9214" max="9214" width="2.42578125" style="1" customWidth="1"/>
    <col min="9215" max="9215" width="12.5703125" style="1" customWidth="1"/>
    <col min="9216" max="9216" width="2" style="1" customWidth="1"/>
    <col min="9217" max="9217" width="11" style="1" customWidth="1"/>
    <col min="9218" max="9218" width="15.140625" style="1" customWidth="1"/>
    <col min="9219" max="9219" width="3.85546875" style="1" customWidth="1"/>
    <col min="9220" max="9220" width="11.28515625" style="1" customWidth="1"/>
    <col min="9221" max="9222" width="3.28515625" style="1" customWidth="1"/>
    <col min="9223" max="9223" width="10.140625" style="1" customWidth="1"/>
    <col min="9224" max="9224" width="3.28515625" style="1" customWidth="1"/>
    <col min="9225" max="9225" width="3.140625" style="1" customWidth="1"/>
    <col min="9226" max="9226" width="9.140625" style="1"/>
    <col min="9227" max="9227" width="3.28515625" style="1" customWidth="1"/>
    <col min="9228" max="9228" width="11.5703125" style="1" customWidth="1"/>
    <col min="9229" max="9229" width="1.5703125" style="1" customWidth="1"/>
    <col min="9230" max="9230" width="10.140625" style="1" customWidth="1"/>
    <col min="9231" max="9231" width="10.7109375" style="1" bestFit="1" customWidth="1"/>
    <col min="9232" max="9232" width="12.42578125" style="1" customWidth="1"/>
    <col min="9233" max="9233" width="10.7109375" style="1" bestFit="1" customWidth="1"/>
    <col min="9234" max="9234" width="11" style="1" customWidth="1"/>
    <col min="9235" max="9465" width="9.140625" style="1"/>
    <col min="9466" max="9466" width="3.140625" style="1" customWidth="1"/>
    <col min="9467" max="9467" width="3.42578125" style="1" customWidth="1"/>
    <col min="9468" max="9468" width="1.140625" style="1" customWidth="1"/>
    <col min="9469" max="9469" width="1" style="1" customWidth="1"/>
    <col min="9470" max="9470" width="2.42578125" style="1" customWidth="1"/>
    <col min="9471" max="9471" width="12.5703125" style="1" customWidth="1"/>
    <col min="9472" max="9472" width="2" style="1" customWidth="1"/>
    <col min="9473" max="9473" width="11" style="1" customWidth="1"/>
    <col min="9474" max="9474" width="15.140625" style="1" customWidth="1"/>
    <col min="9475" max="9475" width="3.85546875" style="1" customWidth="1"/>
    <col min="9476" max="9476" width="11.28515625" style="1" customWidth="1"/>
    <col min="9477" max="9478" width="3.28515625" style="1" customWidth="1"/>
    <col min="9479" max="9479" width="10.140625" style="1" customWidth="1"/>
    <col min="9480" max="9480" width="3.28515625" style="1" customWidth="1"/>
    <col min="9481" max="9481" width="3.140625" style="1" customWidth="1"/>
    <col min="9482" max="9482" width="9.140625" style="1"/>
    <col min="9483" max="9483" width="3.28515625" style="1" customWidth="1"/>
    <col min="9484" max="9484" width="11.5703125" style="1" customWidth="1"/>
    <col min="9485" max="9485" width="1.5703125" style="1" customWidth="1"/>
    <col min="9486" max="9486" width="10.140625" style="1" customWidth="1"/>
    <col min="9487" max="9487" width="10.7109375" style="1" bestFit="1" customWidth="1"/>
    <col min="9488" max="9488" width="12.42578125" style="1" customWidth="1"/>
    <col min="9489" max="9489" width="10.7109375" style="1" bestFit="1" customWidth="1"/>
    <col min="9490" max="9490" width="11" style="1" customWidth="1"/>
    <col min="9491" max="9721" width="9.140625" style="1"/>
    <col min="9722" max="9722" width="3.140625" style="1" customWidth="1"/>
    <col min="9723" max="9723" width="3.42578125" style="1" customWidth="1"/>
    <col min="9724" max="9724" width="1.140625" style="1" customWidth="1"/>
    <col min="9725" max="9725" width="1" style="1" customWidth="1"/>
    <col min="9726" max="9726" width="2.42578125" style="1" customWidth="1"/>
    <col min="9727" max="9727" width="12.5703125" style="1" customWidth="1"/>
    <col min="9728" max="9728" width="2" style="1" customWidth="1"/>
    <col min="9729" max="9729" width="11" style="1" customWidth="1"/>
    <col min="9730" max="9730" width="15.140625" style="1" customWidth="1"/>
    <col min="9731" max="9731" width="3.85546875" style="1" customWidth="1"/>
    <col min="9732" max="9732" width="11.28515625" style="1" customWidth="1"/>
    <col min="9733" max="9734" width="3.28515625" style="1" customWidth="1"/>
    <col min="9735" max="9735" width="10.140625" style="1" customWidth="1"/>
    <col min="9736" max="9736" width="3.28515625" style="1" customWidth="1"/>
    <col min="9737" max="9737" width="3.140625" style="1" customWidth="1"/>
    <col min="9738" max="9738" width="9.140625" style="1"/>
    <col min="9739" max="9739" width="3.28515625" style="1" customWidth="1"/>
    <col min="9740" max="9740" width="11.5703125" style="1" customWidth="1"/>
    <col min="9741" max="9741" width="1.5703125" style="1" customWidth="1"/>
    <col min="9742" max="9742" width="10.140625" style="1" customWidth="1"/>
    <col min="9743" max="9743" width="10.7109375" style="1" bestFit="1" customWidth="1"/>
    <col min="9744" max="9744" width="12.42578125" style="1" customWidth="1"/>
    <col min="9745" max="9745" width="10.7109375" style="1" bestFit="1" customWidth="1"/>
    <col min="9746" max="9746" width="11" style="1" customWidth="1"/>
    <col min="9747" max="9977" width="9.140625" style="1"/>
    <col min="9978" max="9978" width="3.140625" style="1" customWidth="1"/>
    <col min="9979" max="9979" width="3.42578125" style="1" customWidth="1"/>
    <col min="9980" max="9980" width="1.140625" style="1" customWidth="1"/>
    <col min="9981" max="9981" width="1" style="1" customWidth="1"/>
    <col min="9982" max="9982" width="2.42578125" style="1" customWidth="1"/>
    <col min="9983" max="9983" width="12.5703125" style="1" customWidth="1"/>
    <col min="9984" max="9984" width="2" style="1" customWidth="1"/>
    <col min="9985" max="9985" width="11" style="1" customWidth="1"/>
    <col min="9986" max="9986" width="15.140625" style="1" customWidth="1"/>
    <col min="9987" max="9987" width="3.85546875" style="1" customWidth="1"/>
    <col min="9988" max="9988" width="11.28515625" style="1" customWidth="1"/>
    <col min="9989" max="9990" width="3.28515625" style="1" customWidth="1"/>
    <col min="9991" max="9991" width="10.140625" style="1" customWidth="1"/>
    <col min="9992" max="9992" width="3.28515625" style="1" customWidth="1"/>
    <col min="9993" max="9993" width="3.140625" style="1" customWidth="1"/>
    <col min="9994" max="9994" width="9.140625" style="1"/>
    <col min="9995" max="9995" width="3.28515625" style="1" customWidth="1"/>
    <col min="9996" max="9996" width="11.5703125" style="1" customWidth="1"/>
    <col min="9997" max="9997" width="1.5703125" style="1" customWidth="1"/>
    <col min="9998" max="9998" width="10.140625" style="1" customWidth="1"/>
    <col min="9999" max="9999" width="10.7109375" style="1" bestFit="1" customWidth="1"/>
    <col min="10000" max="10000" width="12.42578125" style="1" customWidth="1"/>
    <col min="10001" max="10001" width="10.7109375" style="1" bestFit="1" customWidth="1"/>
    <col min="10002" max="10002" width="11" style="1" customWidth="1"/>
    <col min="10003" max="10233" width="9.140625" style="1"/>
    <col min="10234" max="10234" width="3.140625" style="1" customWidth="1"/>
    <col min="10235" max="10235" width="3.42578125" style="1" customWidth="1"/>
    <col min="10236" max="10236" width="1.140625" style="1" customWidth="1"/>
    <col min="10237" max="10237" width="1" style="1" customWidth="1"/>
    <col min="10238" max="10238" width="2.42578125" style="1" customWidth="1"/>
    <col min="10239" max="10239" width="12.5703125" style="1" customWidth="1"/>
    <col min="10240" max="10240" width="2" style="1" customWidth="1"/>
    <col min="10241" max="10241" width="11" style="1" customWidth="1"/>
    <col min="10242" max="10242" width="15.140625" style="1" customWidth="1"/>
    <col min="10243" max="10243" width="3.85546875" style="1" customWidth="1"/>
    <col min="10244" max="10244" width="11.28515625" style="1" customWidth="1"/>
    <col min="10245" max="10246" width="3.28515625" style="1" customWidth="1"/>
    <col min="10247" max="10247" width="10.140625" style="1" customWidth="1"/>
    <col min="10248" max="10248" width="3.28515625" style="1" customWidth="1"/>
    <col min="10249" max="10249" width="3.140625" style="1" customWidth="1"/>
    <col min="10250" max="10250" width="9.140625" style="1"/>
    <col min="10251" max="10251" width="3.28515625" style="1" customWidth="1"/>
    <col min="10252" max="10252" width="11.5703125" style="1" customWidth="1"/>
    <col min="10253" max="10253" width="1.5703125" style="1" customWidth="1"/>
    <col min="10254" max="10254" width="10.140625" style="1" customWidth="1"/>
    <col min="10255" max="10255" width="10.7109375" style="1" bestFit="1" customWidth="1"/>
    <col min="10256" max="10256" width="12.42578125" style="1" customWidth="1"/>
    <col min="10257" max="10257" width="10.7109375" style="1" bestFit="1" customWidth="1"/>
    <col min="10258" max="10258" width="11" style="1" customWidth="1"/>
    <col min="10259" max="10489" width="9.140625" style="1"/>
    <col min="10490" max="10490" width="3.140625" style="1" customWidth="1"/>
    <col min="10491" max="10491" width="3.42578125" style="1" customWidth="1"/>
    <col min="10492" max="10492" width="1.140625" style="1" customWidth="1"/>
    <col min="10493" max="10493" width="1" style="1" customWidth="1"/>
    <col min="10494" max="10494" width="2.42578125" style="1" customWidth="1"/>
    <col min="10495" max="10495" width="12.5703125" style="1" customWidth="1"/>
    <col min="10496" max="10496" width="2" style="1" customWidth="1"/>
    <col min="10497" max="10497" width="11" style="1" customWidth="1"/>
    <col min="10498" max="10498" width="15.140625" style="1" customWidth="1"/>
    <col min="10499" max="10499" width="3.85546875" style="1" customWidth="1"/>
    <col min="10500" max="10500" width="11.28515625" style="1" customWidth="1"/>
    <col min="10501" max="10502" width="3.28515625" style="1" customWidth="1"/>
    <col min="10503" max="10503" width="10.140625" style="1" customWidth="1"/>
    <col min="10504" max="10504" width="3.28515625" style="1" customWidth="1"/>
    <col min="10505" max="10505" width="3.140625" style="1" customWidth="1"/>
    <col min="10506" max="10506" width="9.140625" style="1"/>
    <col min="10507" max="10507" width="3.28515625" style="1" customWidth="1"/>
    <col min="10508" max="10508" width="11.5703125" style="1" customWidth="1"/>
    <col min="10509" max="10509" width="1.5703125" style="1" customWidth="1"/>
    <col min="10510" max="10510" width="10.140625" style="1" customWidth="1"/>
    <col min="10511" max="10511" width="10.7109375" style="1" bestFit="1" customWidth="1"/>
    <col min="10512" max="10512" width="12.42578125" style="1" customWidth="1"/>
    <col min="10513" max="10513" width="10.7109375" style="1" bestFit="1" customWidth="1"/>
    <col min="10514" max="10514" width="11" style="1" customWidth="1"/>
    <col min="10515" max="10745" width="9.140625" style="1"/>
    <col min="10746" max="10746" width="3.140625" style="1" customWidth="1"/>
    <col min="10747" max="10747" width="3.42578125" style="1" customWidth="1"/>
    <col min="10748" max="10748" width="1.140625" style="1" customWidth="1"/>
    <col min="10749" max="10749" width="1" style="1" customWidth="1"/>
    <col min="10750" max="10750" width="2.42578125" style="1" customWidth="1"/>
    <col min="10751" max="10751" width="12.5703125" style="1" customWidth="1"/>
    <col min="10752" max="10752" width="2" style="1" customWidth="1"/>
    <col min="10753" max="10753" width="11" style="1" customWidth="1"/>
    <col min="10754" max="10754" width="15.140625" style="1" customWidth="1"/>
    <col min="10755" max="10755" width="3.85546875" style="1" customWidth="1"/>
    <col min="10756" max="10756" width="11.28515625" style="1" customWidth="1"/>
    <col min="10757" max="10758" width="3.28515625" style="1" customWidth="1"/>
    <col min="10759" max="10759" width="10.140625" style="1" customWidth="1"/>
    <col min="10760" max="10760" width="3.28515625" style="1" customWidth="1"/>
    <col min="10761" max="10761" width="3.140625" style="1" customWidth="1"/>
    <col min="10762" max="10762" width="9.140625" style="1"/>
    <col min="10763" max="10763" width="3.28515625" style="1" customWidth="1"/>
    <col min="10764" max="10764" width="11.5703125" style="1" customWidth="1"/>
    <col min="10765" max="10765" width="1.5703125" style="1" customWidth="1"/>
    <col min="10766" max="10766" width="10.140625" style="1" customWidth="1"/>
    <col min="10767" max="10767" width="10.7109375" style="1" bestFit="1" customWidth="1"/>
    <col min="10768" max="10768" width="12.42578125" style="1" customWidth="1"/>
    <col min="10769" max="10769" width="10.7109375" style="1" bestFit="1" customWidth="1"/>
    <col min="10770" max="10770" width="11" style="1" customWidth="1"/>
    <col min="10771" max="11001" width="9.140625" style="1"/>
    <col min="11002" max="11002" width="3.140625" style="1" customWidth="1"/>
    <col min="11003" max="11003" width="3.42578125" style="1" customWidth="1"/>
    <col min="11004" max="11004" width="1.140625" style="1" customWidth="1"/>
    <col min="11005" max="11005" width="1" style="1" customWidth="1"/>
    <col min="11006" max="11006" width="2.42578125" style="1" customWidth="1"/>
    <col min="11007" max="11007" width="12.5703125" style="1" customWidth="1"/>
    <col min="11008" max="11008" width="2" style="1" customWidth="1"/>
    <col min="11009" max="11009" width="11" style="1" customWidth="1"/>
    <col min="11010" max="11010" width="15.140625" style="1" customWidth="1"/>
    <col min="11011" max="11011" width="3.85546875" style="1" customWidth="1"/>
    <col min="11012" max="11012" width="11.28515625" style="1" customWidth="1"/>
    <col min="11013" max="11014" width="3.28515625" style="1" customWidth="1"/>
    <col min="11015" max="11015" width="10.140625" style="1" customWidth="1"/>
    <col min="11016" max="11016" width="3.28515625" style="1" customWidth="1"/>
    <col min="11017" max="11017" width="3.140625" style="1" customWidth="1"/>
    <col min="11018" max="11018" width="9.140625" style="1"/>
    <col min="11019" max="11019" width="3.28515625" style="1" customWidth="1"/>
    <col min="11020" max="11020" width="11.5703125" style="1" customWidth="1"/>
    <col min="11021" max="11021" width="1.5703125" style="1" customWidth="1"/>
    <col min="11022" max="11022" width="10.140625" style="1" customWidth="1"/>
    <col min="11023" max="11023" width="10.7109375" style="1" bestFit="1" customWidth="1"/>
    <col min="11024" max="11024" width="12.42578125" style="1" customWidth="1"/>
    <col min="11025" max="11025" width="10.7109375" style="1" bestFit="1" customWidth="1"/>
    <col min="11026" max="11026" width="11" style="1" customWidth="1"/>
    <col min="11027" max="11257" width="9.140625" style="1"/>
    <col min="11258" max="11258" width="3.140625" style="1" customWidth="1"/>
    <col min="11259" max="11259" width="3.42578125" style="1" customWidth="1"/>
    <col min="11260" max="11260" width="1.140625" style="1" customWidth="1"/>
    <col min="11261" max="11261" width="1" style="1" customWidth="1"/>
    <col min="11262" max="11262" width="2.42578125" style="1" customWidth="1"/>
    <col min="11263" max="11263" width="12.5703125" style="1" customWidth="1"/>
    <col min="11264" max="11264" width="2" style="1" customWidth="1"/>
    <col min="11265" max="11265" width="11" style="1" customWidth="1"/>
    <col min="11266" max="11266" width="15.140625" style="1" customWidth="1"/>
    <col min="11267" max="11267" width="3.85546875" style="1" customWidth="1"/>
    <col min="11268" max="11268" width="11.28515625" style="1" customWidth="1"/>
    <col min="11269" max="11270" width="3.28515625" style="1" customWidth="1"/>
    <col min="11271" max="11271" width="10.140625" style="1" customWidth="1"/>
    <col min="11272" max="11272" width="3.28515625" style="1" customWidth="1"/>
    <col min="11273" max="11273" width="3.140625" style="1" customWidth="1"/>
    <col min="11274" max="11274" width="9.140625" style="1"/>
    <col min="11275" max="11275" width="3.28515625" style="1" customWidth="1"/>
    <col min="11276" max="11276" width="11.5703125" style="1" customWidth="1"/>
    <col min="11277" max="11277" width="1.5703125" style="1" customWidth="1"/>
    <col min="11278" max="11278" width="10.140625" style="1" customWidth="1"/>
    <col min="11279" max="11279" width="10.7109375" style="1" bestFit="1" customWidth="1"/>
    <col min="11280" max="11280" width="12.42578125" style="1" customWidth="1"/>
    <col min="11281" max="11281" width="10.7109375" style="1" bestFit="1" customWidth="1"/>
    <col min="11282" max="11282" width="11" style="1" customWidth="1"/>
    <col min="11283" max="11513" width="9.140625" style="1"/>
    <col min="11514" max="11514" width="3.140625" style="1" customWidth="1"/>
    <col min="11515" max="11515" width="3.42578125" style="1" customWidth="1"/>
    <col min="11516" max="11516" width="1.140625" style="1" customWidth="1"/>
    <col min="11517" max="11517" width="1" style="1" customWidth="1"/>
    <col min="11518" max="11518" width="2.42578125" style="1" customWidth="1"/>
    <col min="11519" max="11519" width="12.5703125" style="1" customWidth="1"/>
    <col min="11520" max="11520" width="2" style="1" customWidth="1"/>
    <col min="11521" max="11521" width="11" style="1" customWidth="1"/>
    <col min="11522" max="11522" width="15.140625" style="1" customWidth="1"/>
    <col min="11523" max="11523" width="3.85546875" style="1" customWidth="1"/>
    <col min="11524" max="11524" width="11.28515625" style="1" customWidth="1"/>
    <col min="11525" max="11526" width="3.28515625" style="1" customWidth="1"/>
    <col min="11527" max="11527" width="10.140625" style="1" customWidth="1"/>
    <col min="11528" max="11528" width="3.28515625" style="1" customWidth="1"/>
    <col min="11529" max="11529" width="3.140625" style="1" customWidth="1"/>
    <col min="11530" max="11530" width="9.140625" style="1"/>
    <col min="11531" max="11531" width="3.28515625" style="1" customWidth="1"/>
    <col min="11532" max="11532" width="11.5703125" style="1" customWidth="1"/>
    <col min="11533" max="11533" width="1.5703125" style="1" customWidth="1"/>
    <col min="11534" max="11534" width="10.140625" style="1" customWidth="1"/>
    <col min="11535" max="11535" width="10.7109375" style="1" bestFit="1" customWidth="1"/>
    <col min="11536" max="11536" width="12.42578125" style="1" customWidth="1"/>
    <col min="11537" max="11537" width="10.7109375" style="1" bestFit="1" customWidth="1"/>
    <col min="11538" max="11538" width="11" style="1" customWidth="1"/>
    <col min="11539" max="11769" width="9.140625" style="1"/>
    <col min="11770" max="11770" width="3.140625" style="1" customWidth="1"/>
    <col min="11771" max="11771" width="3.42578125" style="1" customWidth="1"/>
    <col min="11772" max="11772" width="1.140625" style="1" customWidth="1"/>
    <col min="11773" max="11773" width="1" style="1" customWidth="1"/>
    <col min="11774" max="11774" width="2.42578125" style="1" customWidth="1"/>
    <col min="11775" max="11775" width="12.5703125" style="1" customWidth="1"/>
    <col min="11776" max="11776" width="2" style="1" customWidth="1"/>
    <col min="11777" max="11777" width="11" style="1" customWidth="1"/>
    <col min="11778" max="11778" width="15.140625" style="1" customWidth="1"/>
    <col min="11779" max="11779" width="3.85546875" style="1" customWidth="1"/>
    <col min="11780" max="11780" width="11.28515625" style="1" customWidth="1"/>
    <col min="11781" max="11782" width="3.28515625" style="1" customWidth="1"/>
    <col min="11783" max="11783" width="10.140625" style="1" customWidth="1"/>
    <col min="11784" max="11784" width="3.28515625" style="1" customWidth="1"/>
    <col min="11785" max="11785" width="3.140625" style="1" customWidth="1"/>
    <col min="11786" max="11786" width="9.140625" style="1"/>
    <col min="11787" max="11787" width="3.28515625" style="1" customWidth="1"/>
    <col min="11788" max="11788" width="11.5703125" style="1" customWidth="1"/>
    <col min="11789" max="11789" width="1.5703125" style="1" customWidth="1"/>
    <col min="11790" max="11790" width="10.140625" style="1" customWidth="1"/>
    <col min="11791" max="11791" width="10.7109375" style="1" bestFit="1" customWidth="1"/>
    <col min="11792" max="11792" width="12.42578125" style="1" customWidth="1"/>
    <col min="11793" max="11793" width="10.7109375" style="1" bestFit="1" customWidth="1"/>
    <col min="11794" max="11794" width="11" style="1" customWidth="1"/>
    <col min="11795" max="12025" width="9.140625" style="1"/>
    <col min="12026" max="12026" width="3.140625" style="1" customWidth="1"/>
    <col min="12027" max="12027" width="3.42578125" style="1" customWidth="1"/>
    <col min="12028" max="12028" width="1.140625" style="1" customWidth="1"/>
    <col min="12029" max="12029" width="1" style="1" customWidth="1"/>
    <col min="12030" max="12030" width="2.42578125" style="1" customWidth="1"/>
    <col min="12031" max="12031" width="12.5703125" style="1" customWidth="1"/>
    <col min="12032" max="12032" width="2" style="1" customWidth="1"/>
    <col min="12033" max="12033" width="11" style="1" customWidth="1"/>
    <col min="12034" max="12034" width="15.140625" style="1" customWidth="1"/>
    <col min="12035" max="12035" width="3.85546875" style="1" customWidth="1"/>
    <col min="12036" max="12036" width="11.28515625" style="1" customWidth="1"/>
    <col min="12037" max="12038" width="3.28515625" style="1" customWidth="1"/>
    <col min="12039" max="12039" width="10.140625" style="1" customWidth="1"/>
    <col min="12040" max="12040" width="3.28515625" style="1" customWidth="1"/>
    <col min="12041" max="12041" width="3.140625" style="1" customWidth="1"/>
    <col min="12042" max="12042" width="9.140625" style="1"/>
    <col min="12043" max="12043" width="3.28515625" style="1" customWidth="1"/>
    <col min="12044" max="12044" width="11.5703125" style="1" customWidth="1"/>
    <col min="12045" max="12045" width="1.5703125" style="1" customWidth="1"/>
    <col min="12046" max="12046" width="10.140625" style="1" customWidth="1"/>
    <col min="12047" max="12047" width="10.7109375" style="1" bestFit="1" customWidth="1"/>
    <col min="12048" max="12048" width="12.42578125" style="1" customWidth="1"/>
    <col min="12049" max="12049" width="10.7109375" style="1" bestFit="1" customWidth="1"/>
    <col min="12050" max="12050" width="11" style="1" customWidth="1"/>
    <col min="12051" max="12281" width="9.140625" style="1"/>
    <col min="12282" max="12282" width="3.140625" style="1" customWidth="1"/>
    <col min="12283" max="12283" width="3.42578125" style="1" customWidth="1"/>
    <col min="12284" max="12284" width="1.140625" style="1" customWidth="1"/>
    <col min="12285" max="12285" width="1" style="1" customWidth="1"/>
    <col min="12286" max="12286" width="2.42578125" style="1" customWidth="1"/>
    <col min="12287" max="12287" width="12.5703125" style="1" customWidth="1"/>
    <col min="12288" max="12288" width="2" style="1" customWidth="1"/>
    <col min="12289" max="12289" width="11" style="1" customWidth="1"/>
    <col min="12290" max="12290" width="15.140625" style="1" customWidth="1"/>
    <col min="12291" max="12291" width="3.85546875" style="1" customWidth="1"/>
    <col min="12292" max="12292" width="11.28515625" style="1" customWidth="1"/>
    <col min="12293" max="12294" width="3.28515625" style="1" customWidth="1"/>
    <col min="12295" max="12295" width="10.140625" style="1" customWidth="1"/>
    <col min="12296" max="12296" width="3.28515625" style="1" customWidth="1"/>
    <col min="12297" max="12297" width="3.140625" style="1" customWidth="1"/>
    <col min="12298" max="12298" width="9.140625" style="1"/>
    <col min="12299" max="12299" width="3.28515625" style="1" customWidth="1"/>
    <col min="12300" max="12300" width="11.5703125" style="1" customWidth="1"/>
    <col min="12301" max="12301" width="1.5703125" style="1" customWidth="1"/>
    <col min="12302" max="12302" width="10.140625" style="1" customWidth="1"/>
    <col min="12303" max="12303" width="10.7109375" style="1" bestFit="1" customWidth="1"/>
    <col min="12304" max="12304" width="12.42578125" style="1" customWidth="1"/>
    <col min="12305" max="12305" width="10.7109375" style="1" bestFit="1" customWidth="1"/>
    <col min="12306" max="12306" width="11" style="1" customWidth="1"/>
    <col min="12307" max="12537" width="9.140625" style="1"/>
    <col min="12538" max="12538" width="3.140625" style="1" customWidth="1"/>
    <col min="12539" max="12539" width="3.42578125" style="1" customWidth="1"/>
    <col min="12540" max="12540" width="1.140625" style="1" customWidth="1"/>
    <col min="12541" max="12541" width="1" style="1" customWidth="1"/>
    <col min="12542" max="12542" width="2.42578125" style="1" customWidth="1"/>
    <col min="12543" max="12543" width="12.5703125" style="1" customWidth="1"/>
    <col min="12544" max="12544" width="2" style="1" customWidth="1"/>
    <col min="12545" max="12545" width="11" style="1" customWidth="1"/>
    <col min="12546" max="12546" width="15.140625" style="1" customWidth="1"/>
    <col min="12547" max="12547" width="3.85546875" style="1" customWidth="1"/>
    <col min="12548" max="12548" width="11.28515625" style="1" customWidth="1"/>
    <col min="12549" max="12550" width="3.28515625" style="1" customWidth="1"/>
    <col min="12551" max="12551" width="10.140625" style="1" customWidth="1"/>
    <col min="12552" max="12552" width="3.28515625" style="1" customWidth="1"/>
    <col min="12553" max="12553" width="3.140625" style="1" customWidth="1"/>
    <col min="12554" max="12554" width="9.140625" style="1"/>
    <col min="12555" max="12555" width="3.28515625" style="1" customWidth="1"/>
    <col min="12556" max="12556" width="11.5703125" style="1" customWidth="1"/>
    <col min="12557" max="12557" width="1.5703125" style="1" customWidth="1"/>
    <col min="12558" max="12558" width="10.140625" style="1" customWidth="1"/>
    <col min="12559" max="12559" width="10.7109375" style="1" bestFit="1" customWidth="1"/>
    <col min="12560" max="12560" width="12.42578125" style="1" customWidth="1"/>
    <col min="12561" max="12561" width="10.7109375" style="1" bestFit="1" customWidth="1"/>
    <col min="12562" max="12562" width="11" style="1" customWidth="1"/>
    <col min="12563" max="12793" width="9.140625" style="1"/>
    <col min="12794" max="12794" width="3.140625" style="1" customWidth="1"/>
    <col min="12795" max="12795" width="3.42578125" style="1" customWidth="1"/>
    <col min="12796" max="12796" width="1.140625" style="1" customWidth="1"/>
    <col min="12797" max="12797" width="1" style="1" customWidth="1"/>
    <col min="12798" max="12798" width="2.42578125" style="1" customWidth="1"/>
    <col min="12799" max="12799" width="12.5703125" style="1" customWidth="1"/>
    <col min="12800" max="12800" width="2" style="1" customWidth="1"/>
    <col min="12801" max="12801" width="11" style="1" customWidth="1"/>
    <col min="12802" max="12802" width="15.140625" style="1" customWidth="1"/>
    <col min="12803" max="12803" width="3.85546875" style="1" customWidth="1"/>
    <col min="12804" max="12804" width="11.28515625" style="1" customWidth="1"/>
    <col min="12805" max="12806" width="3.28515625" style="1" customWidth="1"/>
    <col min="12807" max="12807" width="10.140625" style="1" customWidth="1"/>
    <col min="12808" max="12808" width="3.28515625" style="1" customWidth="1"/>
    <col min="12809" max="12809" width="3.140625" style="1" customWidth="1"/>
    <col min="12810" max="12810" width="9.140625" style="1"/>
    <col min="12811" max="12811" width="3.28515625" style="1" customWidth="1"/>
    <col min="12812" max="12812" width="11.5703125" style="1" customWidth="1"/>
    <col min="12813" max="12813" width="1.5703125" style="1" customWidth="1"/>
    <col min="12814" max="12814" width="10.140625" style="1" customWidth="1"/>
    <col min="12815" max="12815" width="10.7109375" style="1" bestFit="1" customWidth="1"/>
    <col min="12816" max="12816" width="12.42578125" style="1" customWidth="1"/>
    <col min="12817" max="12817" width="10.7109375" style="1" bestFit="1" customWidth="1"/>
    <col min="12818" max="12818" width="11" style="1" customWidth="1"/>
    <col min="12819" max="13049" width="9.140625" style="1"/>
    <col min="13050" max="13050" width="3.140625" style="1" customWidth="1"/>
    <col min="13051" max="13051" width="3.42578125" style="1" customWidth="1"/>
    <col min="13052" max="13052" width="1.140625" style="1" customWidth="1"/>
    <col min="13053" max="13053" width="1" style="1" customWidth="1"/>
    <col min="13054" max="13054" width="2.42578125" style="1" customWidth="1"/>
    <col min="13055" max="13055" width="12.5703125" style="1" customWidth="1"/>
    <col min="13056" max="13056" width="2" style="1" customWidth="1"/>
    <col min="13057" max="13057" width="11" style="1" customWidth="1"/>
    <col min="13058" max="13058" width="15.140625" style="1" customWidth="1"/>
    <col min="13059" max="13059" width="3.85546875" style="1" customWidth="1"/>
    <col min="13060" max="13060" width="11.28515625" style="1" customWidth="1"/>
    <col min="13061" max="13062" width="3.28515625" style="1" customWidth="1"/>
    <col min="13063" max="13063" width="10.140625" style="1" customWidth="1"/>
    <col min="13064" max="13064" width="3.28515625" style="1" customWidth="1"/>
    <col min="13065" max="13065" width="3.140625" style="1" customWidth="1"/>
    <col min="13066" max="13066" width="9.140625" style="1"/>
    <col min="13067" max="13067" width="3.28515625" style="1" customWidth="1"/>
    <col min="13068" max="13068" width="11.5703125" style="1" customWidth="1"/>
    <col min="13069" max="13069" width="1.5703125" style="1" customWidth="1"/>
    <col min="13070" max="13070" width="10.140625" style="1" customWidth="1"/>
    <col min="13071" max="13071" width="10.7109375" style="1" bestFit="1" customWidth="1"/>
    <col min="13072" max="13072" width="12.42578125" style="1" customWidth="1"/>
    <col min="13073" max="13073" width="10.7109375" style="1" bestFit="1" customWidth="1"/>
    <col min="13074" max="13074" width="11" style="1" customWidth="1"/>
    <col min="13075" max="13305" width="9.140625" style="1"/>
    <col min="13306" max="13306" width="3.140625" style="1" customWidth="1"/>
    <col min="13307" max="13307" width="3.42578125" style="1" customWidth="1"/>
    <col min="13308" max="13308" width="1.140625" style="1" customWidth="1"/>
    <col min="13309" max="13309" width="1" style="1" customWidth="1"/>
    <col min="13310" max="13310" width="2.42578125" style="1" customWidth="1"/>
    <col min="13311" max="13311" width="12.5703125" style="1" customWidth="1"/>
    <col min="13312" max="13312" width="2" style="1" customWidth="1"/>
    <col min="13313" max="13313" width="11" style="1" customWidth="1"/>
    <col min="13314" max="13314" width="15.140625" style="1" customWidth="1"/>
    <col min="13315" max="13315" width="3.85546875" style="1" customWidth="1"/>
    <col min="13316" max="13316" width="11.28515625" style="1" customWidth="1"/>
    <col min="13317" max="13318" width="3.28515625" style="1" customWidth="1"/>
    <col min="13319" max="13319" width="10.140625" style="1" customWidth="1"/>
    <col min="13320" max="13320" width="3.28515625" style="1" customWidth="1"/>
    <col min="13321" max="13321" width="3.140625" style="1" customWidth="1"/>
    <col min="13322" max="13322" width="9.140625" style="1"/>
    <col min="13323" max="13323" width="3.28515625" style="1" customWidth="1"/>
    <col min="13324" max="13324" width="11.5703125" style="1" customWidth="1"/>
    <col min="13325" max="13325" width="1.5703125" style="1" customWidth="1"/>
    <col min="13326" max="13326" width="10.140625" style="1" customWidth="1"/>
    <col min="13327" max="13327" width="10.7109375" style="1" bestFit="1" customWidth="1"/>
    <col min="13328" max="13328" width="12.42578125" style="1" customWidth="1"/>
    <col min="13329" max="13329" width="10.7109375" style="1" bestFit="1" customWidth="1"/>
    <col min="13330" max="13330" width="11" style="1" customWidth="1"/>
    <col min="13331" max="13561" width="9.140625" style="1"/>
    <col min="13562" max="13562" width="3.140625" style="1" customWidth="1"/>
    <col min="13563" max="13563" width="3.42578125" style="1" customWidth="1"/>
    <col min="13564" max="13564" width="1.140625" style="1" customWidth="1"/>
    <col min="13565" max="13565" width="1" style="1" customWidth="1"/>
    <col min="13566" max="13566" width="2.42578125" style="1" customWidth="1"/>
    <col min="13567" max="13567" width="12.5703125" style="1" customWidth="1"/>
    <col min="13568" max="13568" width="2" style="1" customWidth="1"/>
    <col min="13569" max="13569" width="11" style="1" customWidth="1"/>
    <col min="13570" max="13570" width="15.140625" style="1" customWidth="1"/>
    <col min="13571" max="13571" width="3.85546875" style="1" customWidth="1"/>
    <col min="13572" max="13572" width="11.28515625" style="1" customWidth="1"/>
    <col min="13573" max="13574" width="3.28515625" style="1" customWidth="1"/>
    <col min="13575" max="13575" width="10.140625" style="1" customWidth="1"/>
    <col min="13576" max="13576" width="3.28515625" style="1" customWidth="1"/>
    <col min="13577" max="13577" width="3.140625" style="1" customWidth="1"/>
    <col min="13578" max="13578" width="9.140625" style="1"/>
    <col min="13579" max="13579" width="3.28515625" style="1" customWidth="1"/>
    <col min="13580" max="13580" width="11.5703125" style="1" customWidth="1"/>
    <col min="13581" max="13581" width="1.5703125" style="1" customWidth="1"/>
    <col min="13582" max="13582" width="10.140625" style="1" customWidth="1"/>
    <col min="13583" max="13583" width="10.7109375" style="1" bestFit="1" customWidth="1"/>
    <col min="13584" max="13584" width="12.42578125" style="1" customWidth="1"/>
    <col min="13585" max="13585" width="10.7109375" style="1" bestFit="1" customWidth="1"/>
    <col min="13586" max="13586" width="11" style="1" customWidth="1"/>
    <col min="13587" max="13817" width="9.140625" style="1"/>
    <col min="13818" max="13818" width="3.140625" style="1" customWidth="1"/>
    <col min="13819" max="13819" width="3.42578125" style="1" customWidth="1"/>
    <col min="13820" max="13820" width="1.140625" style="1" customWidth="1"/>
    <col min="13821" max="13821" width="1" style="1" customWidth="1"/>
    <col min="13822" max="13822" width="2.42578125" style="1" customWidth="1"/>
    <col min="13823" max="13823" width="12.5703125" style="1" customWidth="1"/>
    <col min="13824" max="13824" width="2" style="1" customWidth="1"/>
    <col min="13825" max="13825" width="11" style="1" customWidth="1"/>
    <col min="13826" max="13826" width="15.140625" style="1" customWidth="1"/>
    <col min="13827" max="13827" width="3.85546875" style="1" customWidth="1"/>
    <col min="13828" max="13828" width="11.28515625" style="1" customWidth="1"/>
    <col min="13829" max="13830" width="3.28515625" style="1" customWidth="1"/>
    <col min="13831" max="13831" width="10.140625" style="1" customWidth="1"/>
    <col min="13832" max="13832" width="3.28515625" style="1" customWidth="1"/>
    <col min="13833" max="13833" width="3.140625" style="1" customWidth="1"/>
    <col min="13834" max="13834" width="9.140625" style="1"/>
    <col min="13835" max="13835" width="3.28515625" style="1" customWidth="1"/>
    <col min="13836" max="13836" width="11.5703125" style="1" customWidth="1"/>
    <col min="13837" max="13837" width="1.5703125" style="1" customWidth="1"/>
    <col min="13838" max="13838" width="10.140625" style="1" customWidth="1"/>
    <col min="13839" max="13839" width="10.7109375" style="1" bestFit="1" customWidth="1"/>
    <col min="13840" max="13840" width="12.42578125" style="1" customWidth="1"/>
    <col min="13841" max="13841" width="10.7109375" style="1" bestFit="1" customWidth="1"/>
    <col min="13842" max="13842" width="11" style="1" customWidth="1"/>
    <col min="13843" max="14073" width="9.140625" style="1"/>
    <col min="14074" max="14074" width="3.140625" style="1" customWidth="1"/>
    <col min="14075" max="14075" width="3.42578125" style="1" customWidth="1"/>
    <col min="14076" max="14076" width="1.140625" style="1" customWidth="1"/>
    <col min="14077" max="14077" width="1" style="1" customWidth="1"/>
    <col min="14078" max="14078" width="2.42578125" style="1" customWidth="1"/>
    <col min="14079" max="14079" width="12.5703125" style="1" customWidth="1"/>
    <col min="14080" max="14080" width="2" style="1" customWidth="1"/>
    <col min="14081" max="14081" width="11" style="1" customWidth="1"/>
    <col min="14082" max="14082" width="15.140625" style="1" customWidth="1"/>
    <col min="14083" max="14083" width="3.85546875" style="1" customWidth="1"/>
    <col min="14084" max="14084" width="11.28515625" style="1" customWidth="1"/>
    <col min="14085" max="14086" width="3.28515625" style="1" customWidth="1"/>
    <col min="14087" max="14087" width="10.140625" style="1" customWidth="1"/>
    <col min="14088" max="14088" width="3.28515625" style="1" customWidth="1"/>
    <col min="14089" max="14089" width="3.140625" style="1" customWidth="1"/>
    <col min="14090" max="14090" width="9.140625" style="1"/>
    <col min="14091" max="14091" width="3.28515625" style="1" customWidth="1"/>
    <col min="14092" max="14092" width="11.5703125" style="1" customWidth="1"/>
    <col min="14093" max="14093" width="1.5703125" style="1" customWidth="1"/>
    <col min="14094" max="14094" width="10.140625" style="1" customWidth="1"/>
    <col min="14095" max="14095" width="10.7109375" style="1" bestFit="1" customWidth="1"/>
    <col min="14096" max="14096" width="12.42578125" style="1" customWidth="1"/>
    <col min="14097" max="14097" width="10.7109375" style="1" bestFit="1" customWidth="1"/>
    <col min="14098" max="14098" width="11" style="1" customWidth="1"/>
    <col min="14099" max="14329" width="9.140625" style="1"/>
    <col min="14330" max="14330" width="3.140625" style="1" customWidth="1"/>
    <col min="14331" max="14331" width="3.42578125" style="1" customWidth="1"/>
    <col min="14332" max="14332" width="1.140625" style="1" customWidth="1"/>
    <col min="14333" max="14333" width="1" style="1" customWidth="1"/>
    <col min="14334" max="14334" width="2.42578125" style="1" customWidth="1"/>
    <col min="14335" max="14335" width="12.5703125" style="1" customWidth="1"/>
    <col min="14336" max="14336" width="2" style="1" customWidth="1"/>
    <col min="14337" max="14337" width="11" style="1" customWidth="1"/>
    <col min="14338" max="14338" width="15.140625" style="1" customWidth="1"/>
    <col min="14339" max="14339" width="3.85546875" style="1" customWidth="1"/>
    <col min="14340" max="14340" width="11.28515625" style="1" customWidth="1"/>
    <col min="14341" max="14342" width="3.28515625" style="1" customWidth="1"/>
    <col min="14343" max="14343" width="10.140625" style="1" customWidth="1"/>
    <col min="14344" max="14344" width="3.28515625" style="1" customWidth="1"/>
    <col min="14345" max="14345" width="3.140625" style="1" customWidth="1"/>
    <col min="14346" max="14346" width="9.140625" style="1"/>
    <col min="14347" max="14347" width="3.28515625" style="1" customWidth="1"/>
    <col min="14348" max="14348" width="11.5703125" style="1" customWidth="1"/>
    <col min="14349" max="14349" width="1.5703125" style="1" customWidth="1"/>
    <col min="14350" max="14350" width="10.140625" style="1" customWidth="1"/>
    <col min="14351" max="14351" width="10.7109375" style="1" bestFit="1" customWidth="1"/>
    <col min="14352" max="14352" width="12.42578125" style="1" customWidth="1"/>
    <col min="14353" max="14353" width="10.7109375" style="1" bestFit="1" customWidth="1"/>
    <col min="14354" max="14354" width="11" style="1" customWidth="1"/>
    <col min="14355" max="14585" width="9.140625" style="1"/>
    <col min="14586" max="14586" width="3.140625" style="1" customWidth="1"/>
    <col min="14587" max="14587" width="3.42578125" style="1" customWidth="1"/>
    <col min="14588" max="14588" width="1.140625" style="1" customWidth="1"/>
    <col min="14589" max="14589" width="1" style="1" customWidth="1"/>
    <col min="14590" max="14590" width="2.42578125" style="1" customWidth="1"/>
    <col min="14591" max="14591" width="12.5703125" style="1" customWidth="1"/>
    <col min="14592" max="14592" width="2" style="1" customWidth="1"/>
    <col min="14593" max="14593" width="11" style="1" customWidth="1"/>
    <col min="14594" max="14594" width="15.140625" style="1" customWidth="1"/>
    <col min="14595" max="14595" width="3.85546875" style="1" customWidth="1"/>
    <col min="14596" max="14596" width="11.28515625" style="1" customWidth="1"/>
    <col min="14597" max="14598" width="3.28515625" style="1" customWidth="1"/>
    <col min="14599" max="14599" width="10.140625" style="1" customWidth="1"/>
    <col min="14600" max="14600" width="3.28515625" style="1" customWidth="1"/>
    <col min="14601" max="14601" width="3.140625" style="1" customWidth="1"/>
    <col min="14602" max="14602" width="9.140625" style="1"/>
    <col min="14603" max="14603" width="3.28515625" style="1" customWidth="1"/>
    <col min="14604" max="14604" width="11.5703125" style="1" customWidth="1"/>
    <col min="14605" max="14605" width="1.5703125" style="1" customWidth="1"/>
    <col min="14606" max="14606" width="10.140625" style="1" customWidth="1"/>
    <col min="14607" max="14607" width="10.7109375" style="1" bestFit="1" customWidth="1"/>
    <col min="14608" max="14608" width="12.42578125" style="1" customWidth="1"/>
    <col min="14609" max="14609" width="10.7109375" style="1" bestFit="1" customWidth="1"/>
    <col min="14610" max="14610" width="11" style="1" customWidth="1"/>
    <col min="14611" max="14841" width="9.140625" style="1"/>
    <col min="14842" max="14842" width="3.140625" style="1" customWidth="1"/>
    <col min="14843" max="14843" width="3.42578125" style="1" customWidth="1"/>
    <col min="14844" max="14844" width="1.140625" style="1" customWidth="1"/>
    <col min="14845" max="14845" width="1" style="1" customWidth="1"/>
    <col min="14846" max="14846" width="2.42578125" style="1" customWidth="1"/>
    <col min="14847" max="14847" width="12.5703125" style="1" customWidth="1"/>
    <col min="14848" max="14848" width="2" style="1" customWidth="1"/>
    <col min="14849" max="14849" width="11" style="1" customWidth="1"/>
    <col min="14850" max="14850" width="15.140625" style="1" customWidth="1"/>
    <col min="14851" max="14851" width="3.85546875" style="1" customWidth="1"/>
    <col min="14852" max="14852" width="11.28515625" style="1" customWidth="1"/>
    <col min="14853" max="14854" width="3.28515625" style="1" customWidth="1"/>
    <col min="14855" max="14855" width="10.140625" style="1" customWidth="1"/>
    <col min="14856" max="14856" width="3.28515625" style="1" customWidth="1"/>
    <col min="14857" max="14857" width="3.140625" style="1" customWidth="1"/>
    <col min="14858" max="14858" width="9.140625" style="1"/>
    <col min="14859" max="14859" width="3.28515625" style="1" customWidth="1"/>
    <col min="14860" max="14860" width="11.5703125" style="1" customWidth="1"/>
    <col min="14861" max="14861" width="1.5703125" style="1" customWidth="1"/>
    <col min="14862" max="14862" width="10.140625" style="1" customWidth="1"/>
    <col min="14863" max="14863" width="10.7109375" style="1" bestFit="1" customWidth="1"/>
    <col min="14864" max="14864" width="12.42578125" style="1" customWidth="1"/>
    <col min="14865" max="14865" width="10.7109375" style="1" bestFit="1" customWidth="1"/>
    <col min="14866" max="14866" width="11" style="1" customWidth="1"/>
    <col min="14867" max="15097" width="9.140625" style="1"/>
    <col min="15098" max="15098" width="3.140625" style="1" customWidth="1"/>
    <col min="15099" max="15099" width="3.42578125" style="1" customWidth="1"/>
    <col min="15100" max="15100" width="1.140625" style="1" customWidth="1"/>
    <col min="15101" max="15101" width="1" style="1" customWidth="1"/>
    <col min="15102" max="15102" width="2.42578125" style="1" customWidth="1"/>
    <col min="15103" max="15103" width="12.5703125" style="1" customWidth="1"/>
    <col min="15104" max="15104" width="2" style="1" customWidth="1"/>
    <col min="15105" max="15105" width="11" style="1" customWidth="1"/>
    <col min="15106" max="15106" width="15.140625" style="1" customWidth="1"/>
    <col min="15107" max="15107" width="3.85546875" style="1" customWidth="1"/>
    <col min="15108" max="15108" width="11.28515625" style="1" customWidth="1"/>
    <col min="15109" max="15110" width="3.28515625" style="1" customWidth="1"/>
    <col min="15111" max="15111" width="10.140625" style="1" customWidth="1"/>
    <col min="15112" max="15112" width="3.28515625" style="1" customWidth="1"/>
    <col min="15113" max="15113" width="3.140625" style="1" customWidth="1"/>
    <col min="15114" max="15114" width="9.140625" style="1"/>
    <col min="15115" max="15115" width="3.28515625" style="1" customWidth="1"/>
    <col min="15116" max="15116" width="11.5703125" style="1" customWidth="1"/>
    <col min="15117" max="15117" width="1.5703125" style="1" customWidth="1"/>
    <col min="15118" max="15118" width="10.140625" style="1" customWidth="1"/>
    <col min="15119" max="15119" width="10.7109375" style="1" bestFit="1" customWidth="1"/>
    <col min="15120" max="15120" width="12.42578125" style="1" customWidth="1"/>
    <col min="15121" max="15121" width="10.7109375" style="1" bestFit="1" customWidth="1"/>
    <col min="15122" max="15122" width="11" style="1" customWidth="1"/>
    <col min="15123" max="15353" width="9.140625" style="1"/>
    <col min="15354" max="15354" width="3.140625" style="1" customWidth="1"/>
    <col min="15355" max="15355" width="3.42578125" style="1" customWidth="1"/>
    <col min="15356" max="15356" width="1.140625" style="1" customWidth="1"/>
    <col min="15357" max="15357" width="1" style="1" customWidth="1"/>
    <col min="15358" max="15358" width="2.42578125" style="1" customWidth="1"/>
    <col min="15359" max="15359" width="12.5703125" style="1" customWidth="1"/>
    <col min="15360" max="15360" width="2" style="1" customWidth="1"/>
    <col min="15361" max="15361" width="11" style="1" customWidth="1"/>
    <col min="15362" max="15362" width="15.140625" style="1" customWidth="1"/>
    <col min="15363" max="15363" width="3.85546875" style="1" customWidth="1"/>
    <col min="15364" max="15364" width="11.28515625" style="1" customWidth="1"/>
    <col min="15365" max="15366" width="3.28515625" style="1" customWidth="1"/>
    <col min="15367" max="15367" width="10.140625" style="1" customWidth="1"/>
    <col min="15368" max="15368" width="3.28515625" style="1" customWidth="1"/>
    <col min="15369" max="15369" width="3.140625" style="1" customWidth="1"/>
    <col min="15370" max="15370" width="9.140625" style="1"/>
    <col min="15371" max="15371" width="3.28515625" style="1" customWidth="1"/>
    <col min="15372" max="15372" width="11.5703125" style="1" customWidth="1"/>
    <col min="15373" max="15373" width="1.5703125" style="1" customWidth="1"/>
    <col min="15374" max="15374" width="10.140625" style="1" customWidth="1"/>
    <col min="15375" max="15375" width="10.7109375" style="1" bestFit="1" customWidth="1"/>
    <col min="15376" max="15376" width="12.42578125" style="1" customWidth="1"/>
    <col min="15377" max="15377" width="10.7109375" style="1" bestFit="1" customWidth="1"/>
    <col min="15378" max="15378" width="11" style="1" customWidth="1"/>
    <col min="15379" max="15609" width="9.140625" style="1"/>
    <col min="15610" max="15610" width="3.140625" style="1" customWidth="1"/>
    <col min="15611" max="15611" width="3.42578125" style="1" customWidth="1"/>
    <col min="15612" max="15612" width="1.140625" style="1" customWidth="1"/>
    <col min="15613" max="15613" width="1" style="1" customWidth="1"/>
    <col min="15614" max="15614" width="2.42578125" style="1" customWidth="1"/>
    <col min="15615" max="15615" width="12.5703125" style="1" customWidth="1"/>
    <col min="15616" max="15616" width="2" style="1" customWidth="1"/>
    <col min="15617" max="15617" width="11" style="1" customWidth="1"/>
    <col min="15618" max="15618" width="15.140625" style="1" customWidth="1"/>
    <col min="15619" max="15619" width="3.85546875" style="1" customWidth="1"/>
    <col min="15620" max="15620" width="11.28515625" style="1" customWidth="1"/>
    <col min="15621" max="15622" width="3.28515625" style="1" customWidth="1"/>
    <col min="15623" max="15623" width="10.140625" style="1" customWidth="1"/>
    <col min="15624" max="15624" width="3.28515625" style="1" customWidth="1"/>
    <col min="15625" max="15625" width="3.140625" style="1" customWidth="1"/>
    <col min="15626" max="15626" width="9.140625" style="1"/>
    <col min="15627" max="15627" width="3.28515625" style="1" customWidth="1"/>
    <col min="15628" max="15628" width="11.5703125" style="1" customWidth="1"/>
    <col min="15629" max="15629" width="1.5703125" style="1" customWidth="1"/>
    <col min="15630" max="15630" width="10.140625" style="1" customWidth="1"/>
    <col min="15631" max="15631" width="10.7109375" style="1" bestFit="1" customWidth="1"/>
    <col min="15632" max="15632" width="12.42578125" style="1" customWidth="1"/>
    <col min="15633" max="15633" width="10.7109375" style="1" bestFit="1" customWidth="1"/>
    <col min="15634" max="15634" width="11" style="1" customWidth="1"/>
    <col min="15635" max="15865" width="9.140625" style="1"/>
    <col min="15866" max="15866" width="3.140625" style="1" customWidth="1"/>
    <col min="15867" max="15867" width="3.42578125" style="1" customWidth="1"/>
    <col min="15868" max="15868" width="1.140625" style="1" customWidth="1"/>
    <col min="15869" max="15869" width="1" style="1" customWidth="1"/>
    <col min="15870" max="15870" width="2.42578125" style="1" customWidth="1"/>
    <col min="15871" max="15871" width="12.5703125" style="1" customWidth="1"/>
    <col min="15872" max="15872" width="2" style="1" customWidth="1"/>
    <col min="15873" max="15873" width="11" style="1" customWidth="1"/>
    <col min="15874" max="15874" width="15.140625" style="1" customWidth="1"/>
    <col min="15875" max="15875" width="3.85546875" style="1" customWidth="1"/>
    <col min="15876" max="15876" width="11.28515625" style="1" customWidth="1"/>
    <col min="15877" max="15878" width="3.28515625" style="1" customWidth="1"/>
    <col min="15879" max="15879" width="10.140625" style="1" customWidth="1"/>
    <col min="15880" max="15880" width="3.28515625" style="1" customWidth="1"/>
    <col min="15881" max="15881" width="3.140625" style="1" customWidth="1"/>
    <col min="15882" max="15882" width="9.140625" style="1"/>
    <col min="15883" max="15883" width="3.28515625" style="1" customWidth="1"/>
    <col min="15884" max="15884" width="11.5703125" style="1" customWidth="1"/>
    <col min="15885" max="15885" width="1.5703125" style="1" customWidth="1"/>
    <col min="15886" max="15886" width="10.140625" style="1" customWidth="1"/>
    <col min="15887" max="15887" width="10.7109375" style="1" bestFit="1" customWidth="1"/>
    <col min="15888" max="15888" width="12.42578125" style="1" customWidth="1"/>
    <col min="15889" max="15889" width="10.7109375" style="1" bestFit="1" customWidth="1"/>
    <col min="15890" max="15890" width="11" style="1" customWidth="1"/>
    <col min="15891" max="16121" width="9.140625" style="1"/>
    <col min="16122" max="16122" width="3.140625" style="1" customWidth="1"/>
    <col min="16123" max="16123" width="3.42578125" style="1" customWidth="1"/>
    <col min="16124" max="16124" width="1.140625" style="1" customWidth="1"/>
    <col min="16125" max="16125" width="1" style="1" customWidth="1"/>
    <col min="16126" max="16126" width="2.42578125" style="1" customWidth="1"/>
    <col min="16127" max="16127" width="12.5703125" style="1" customWidth="1"/>
    <col min="16128" max="16128" width="2" style="1" customWidth="1"/>
    <col min="16129" max="16129" width="11" style="1" customWidth="1"/>
    <col min="16130" max="16130" width="15.140625" style="1" customWidth="1"/>
    <col min="16131" max="16131" width="3.85546875" style="1" customWidth="1"/>
    <col min="16132" max="16132" width="11.28515625" style="1" customWidth="1"/>
    <col min="16133" max="16134" width="3.28515625" style="1" customWidth="1"/>
    <col min="16135" max="16135" width="10.140625" style="1" customWidth="1"/>
    <col min="16136" max="16136" width="3.28515625" style="1" customWidth="1"/>
    <col min="16137" max="16137" width="3.140625" style="1" customWidth="1"/>
    <col min="16138" max="16138" width="9.140625" style="1"/>
    <col min="16139" max="16139" width="3.28515625" style="1" customWidth="1"/>
    <col min="16140" max="16140" width="11.5703125" style="1" customWidth="1"/>
    <col min="16141" max="16141" width="1.5703125" style="1" customWidth="1"/>
    <col min="16142" max="16142" width="10.140625" style="1" customWidth="1"/>
    <col min="16143" max="16143" width="10.7109375" style="1" bestFit="1" customWidth="1"/>
    <col min="16144" max="16144" width="12.42578125" style="1" customWidth="1"/>
    <col min="16145" max="16145" width="10.7109375" style="1" bestFit="1" customWidth="1"/>
    <col min="16146" max="16146" width="11" style="1" customWidth="1"/>
    <col min="16147" max="16384" width="9.140625" style="1"/>
  </cols>
  <sheetData>
    <row r="2" spans="3:20" ht="18" customHeight="1">
      <c r="C2" s="2"/>
      <c r="D2" s="3" t="s">
        <v>0</v>
      </c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5"/>
      <c r="S2" s="5"/>
      <c r="T2" s="6"/>
    </row>
    <row r="3" spans="3:20" ht="12.75" customHeight="1">
      <c r="C3" s="7"/>
      <c r="D3" s="338" t="s">
        <v>1</v>
      </c>
      <c r="E3" s="339"/>
      <c r="F3" s="339"/>
      <c r="G3" s="339"/>
      <c r="H3" s="340"/>
      <c r="I3" s="8" t="s">
        <v>2</v>
      </c>
      <c r="J3" s="338" t="s">
        <v>3</v>
      </c>
      <c r="K3" s="340"/>
      <c r="L3" s="338" t="s">
        <v>4</v>
      </c>
      <c r="M3" s="339"/>
      <c r="N3" s="340"/>
      <c r="O3" s="338" t="s">
        <v>5</v>
      </c>
      <c r="P3" s="339"/>
      <c r="Q3" s="340"/>
      <c r="R3" s="338" t="s">
        <v>6</v>
      </c>
      <c r="S3" s="339"/>
      <c r="T3" s="340"/>
    </row>
    <row r="4" spans="3:20">
      <c r="C4" s="7"/>
      <c r="D4" s="341"/>
      <c r="E4" s="342"/>
      <c r="F4" s="342"/>
      <c r="G4" s="342"/>
      <c r="H4" s="343"/>
      <c r="I4" s="9" t="s">
        <v>7</v>
      </c>
      <c r="J4" s="341"/>
      <c r="K4" s="343"/>
      <c r="L4" s="341"/>
      <c r="M4" s="342"/>
      <c r="N4" s="343"/>
      <c r="O4" s="341"/>
      <c r="P4" s="342"/>
      <c r="Q4" s="343"/>
      <c r="R4" s="341"/>
      <c r="S4" s="342"/>
      <c r="T4" s="343"/>
    </row>
    <row r="5" spans="3:20" ht="14.1" customHeight="1">
      <c r="C5" s="7"/>
      <c r="D5" s="7"/>
      <c r="E5" s="10" t="s">
        <v>8</v>
      </c>
      <c r="F5" s="10"/>
      <c r="G5" s="10"/>
      <c r="H5" s="10"/>
      <c r="I5" s="11" t="s">
        <v>9</v>
      </c>
      <c r="J5" s="344" t="str">
        <f>'[1]Adj. Tnh'!E7</f>
        <v>Rumah Tinggal</v>
      </c>
      <c r="K5" s="345"/>
      <c r="L5" s="344" t="str">
        <f>'[1]Adj. Tnh'!E29</f>
        <v>Rumah Tinggal</v>
      </c>
      <c r="M5" s="346"/>
      <c r="N5" s="345"/>
      <c r="O5" s="347" t="str">
        <f>'[1]Adj. Tnh'!E51</f>
        <v>Rumah Tinggal</v>
      </c>
      <c r="P5" s="348"/>
      <c r="Q5" s="345"/>
      <c r="R5" s="349" t="str">
        <f>'[1]Adj. Tnh'!E73</f>
        <v>Kavling Tanah</v>
      </c>
      <c r="S5" s="350"/>
      <c r="T5" s="351"/>
    </row>
    <row r="6" spans="3:20" ht="12.75" customHeight="1">
      <c r="C6" s="7"/>
      <c r="D6" s="12"/>
      <c r="E6" s="311" t="s">
        <v>10</v>
      </c>
      <c r="F6" s="311"/>
      <c r="G6" s="311"/>
      <c r="H6" s="312"/>
      <c r="I6" s="13" t="str">
        <f>+'[1]Adj. Tnh'!O9</f>
        <v>Jl. Kebon Kacang III No. 75E</v>
      </c>
      <c r="J6" s="325" t="str">
        <f>'[1]Adj. Tnh'!E14</f>
        <v>Jl. Kebon Kacang III</v>
      </c>
      <c r="K6" s="326"/>
      <c r="L6" s="325" t="str">
        <f>'[1]Adj. Tnh'!E36</f>
        <v>Jl. Kebon Kacang IV No. 43</v>
      </c>
      <c r="M6" s="327"/>
      <c r="N6" s="326"/>
      <c r="O6" s="325" t="str">
        <f>'[1]Adj. Tnh'!E58</f>
        <v xml:space="preserve">Jl. Kebon Kacang III </v>
      </c>
      <c r="P6" s="327"/>
      <c r="Q6" s="326"/>
      <c r="R6" s="328" t="str">
        <f>'[1]Adj. Tnh'!E80</f>
        <v>Perum. Puri Bintaro</v>
      </c>
      <c r="S6" s="329"/>
      <c r="T6" s="330"/>
    </row>
    <row r="7" spans="3:20" ht="12.75">
      <c r="C7" s="7"/>
      <c r="D7" s="14"/>
      <c r="E7" s="313"/>
      <c r="F7" s="313"/>
      <c r="G7" s="313"/>
      <c r="H7" s="314"/>
      <c r="I7" s="15" t="str">
        <f>+'[1]Adj. Tnh'!O10</f>
        <v>Tanah Abang, Jakpus</v>
      </c>
      <c r="J7" s="331" t="str">
        <f>+'[1]Adj. Tnh'!E15</f>
        <v>Tanah Abang, Jakpus</v>
      </c>
      <c r="K7" s="332"/>
      <c r="L7" s="331" t="str">
        <f>'[1]Adj. Tnh'!E37</f>
        <v>Tanah Abang, Jakpus</v>
      </c>
      <c r="M7" s="333"/>
      <c r="N7" s="334"/>
      <c r="O7" s="331" t="str">
        <f>'[1]Adj. Tnh'!E59</f>
        <v>Tanah Abang, Jakpus</v>
      </c>
      <c r="P7" s="333"/>
      <c r="Q7" s="334"/>
      <c r="R7" s="335" t="str">
        <f>'[1]Adj. Tnh'!E81</f>
        <v>Jalan Utama</v>
      </c>
      <c r="S7" s="336"/>
      <c r="T7" s="337"/>
    </row>
    <row r="8" spans="3:20" ht="12.75" customHeight="1">
      <c r="C8" s="7"/>
      <c r="D8" s="12"/>
      <c r="E8" s="311" t="s">
        <v>13</v>
      </c>
      <c r="F8" s="311"/>
      <c r="G8" s="311"/>
      <c r="H8" s="312"/>
      <c r="I8" s="16" t="s">
        <v>14</v>
      </c>
      <c r="J8" s="315" t="str">
        <f>+'[1]Adj. Tnh'!E19</f>
        <v>± 200 meter</v>
      </c>
      <c r="K8" s="302"/>
      <c r="L8" s="315" t="str">
        <f>+'[1]Adj. Tnh'!E41</f>
        <v>± 100 meter</v>
      </c>
      <c r="M8" s="316"/>
      <c r="N8" s="302"/>
      <c r="O8" s="315" t="str">
        <f>'[1]Adj. Tnh'!T12</f>
        <v>± 100 meter</v>
      </c>
      <c r="P8" s="316"/>
      <c r="Q8" s="302"/>
      <c r="R8" s="317" t="str">
        <f>+'[1]Adj. Tnh'!E85</f>
        <v>± 500 meter</v>
      </c>
      <c r="S8" s="318"/>
      <c r="T8" s="307"/>
    </row>
    <row r="9" spans="3:20">
      <c r="C9" s="7"/>
      <c r="D9" s="14"/>
      <c r="E9" s="313"/>
      <c r="F9" s="313"/>
      <c r="G9" s="313"/>
      <c r="H9" s="314"/>
      <c r="I9" s="17" t="s">
        <v>15</v>
      </c>
      <c r="J9" s="319" t="str">
        <f>+'[1]Adj. Tnh'!E20</f>
        <v>Ke barat</v>
      </c>
      <c r="K9" s="320"/>
      <c r="L9" s="319" t="str">
        <f>'[1]Adj. Tnh'!R13</f>
        <v>Ke barat</v>
      </c>
      <c r="M9" s="321"/>
      <c r="N9" s="320"/>
      <c r="O9" s="319" t="str">
        <f>+'[1]Adj. Tnh'!E64</f>
        <v>Ke barat</v>
      </c>
      <c r="P9" s="321"/>
      <c r="Q9" s="320"/>
      <c r="R9" s="322" t="str">
        <f>+'[1]Adj. Tnh'!E86</f>
        <v>Ke timur laut</v>
      </c>
      <c r="S9" s="323"/>
      <c r="T9" s="324"/>
    </row>
    <row r="10" spans="3:20" ht="14.1" customHeight="1">
      <c r="C10" s="7"/>
      <c r="D10" s="7"/>
      <c r="E10" s="10" t="s">
        <v>16</v>
      </c>
      <c r="F10" s="10"/>
      <c r="G10" s="10"/>
      <c r="H10" s="10"/>
      <c r="I10" s="18" t="s">
        <v>17</v>
      </c>
      <c r="J10" s="301" t="str">
        <f>'[1]Adj. Tnh'!H9</f>
        <v>Penawaran</v>
      </c>
      <c r="K10" s="302"/>
      <c r="L10" s="301" t="s">
        <v>12</v>
      </c>
      <c r="M10" s="304"/>
      <c r="N10" s="302"/>
      <c r="O10" s="301" t="e">
        <f>#REF!</f>
        <v>#REF!</v>
      </c>
      <c r="P10" s="304"/>
      <c r="Q10" s="302"/>
      <c r="R10" s="310" t="str">
        <f>+'[1]Adj. Tnh'!H75</f>
        <v>Penawaran</v>
      </c>
      <c r="S10" s="306"/>
      <c r="T10" s="307"/>
    </row>
    <row r="11" spans="3:20" ht="14.1" customHeight="1">
      <c r="C11" s="7"/>
      <c r="D11" s="19"/>
      <c r="E11" s="20" t="s">
        <v>18</v>
      </c>
      <c r="F11" s="20"/>
      <c r="G11" s="20"/>
      <c r="H11" s="20"/>
      <c r="I11" s="21" t="s">
        <v>17</v>
      </c>
      <c r="J11" s="308">
        <f>'[1]Adj. Tnh'!K9</f>
        <v>5500000000</v>
      </c>
      <c r="K11" s="297"/>
      <c r="L11" s="308">
        <f>'[1]Adj. Tnh'!K31</f>
        <v>3744000000</v>
      </c>
      <c r="M11" s="296"/>
      <c r="N11" s="297"/>
      <c r="O11" s="308">
        <f>'[1]Adj. Tnh'!K53</f>
        <v>1600000000</v>
      </c>
      <c r="P11" s="296"/>
      <c r="Q11" s="297"/>
      <c r="R11" s="309">
        <f>'[1]Adj. Tnh'!K75</f>
        <v>0</v>
      </c>
      <c r="S11" s="299"/>
      <c r="T11" s="300"/>
    </row>
    <row r="12" spans="3:20" ht="14.1" customHeight="1">
      <c r="C12" s="7"/>
      <c r="D12" s="19"/>
      <c r="E12" s="20" t="s">
        <v>19</v>
      </c>
      <c r="F12" s="20"/>
      <c r="G12" s="20"/>
      <c r="H12" s="20"/>
      <c r="I12" s="21"/>
      <c r="J12" s="308" t="str">
        <f>'[1]Adj. Tnh'!E10</f>
        <v>Bapak Eko</v>
      </c>
      <c r="K12" s="297"/>
      <c r="L12" s="308" t="str">
        <f>'[1]Adj. Tnh'!E32</f>
        <v>Ibu Yeni</v>
      </c>
      <c r="M12" s="296"/>
      <c r="N12" s="297"/>
      <c r="O12" s="308" t="str">
        <f>'[1]Adj. Tnh'!E54</f>
        <v>Ibu Marse</v>
      </c>
      <c r="P12" s="296"/>
      <c r="Q12" s="297"/>
      <c r="R12" s="309" t="str">
        <f>'[1]Adj. Tnh'!E76</f>
        <v>Ibu Riana</v>
      </c>
      <c r="S12" s="299"/>
      <c r="T12" s="300"/>
    </row>
    <row r="13" spans="3:20" ht="14.1" customHeight="1">
      <c r="C13" s="7"/>
      <c r="D13" s="19"/>
      <c r="E13" s="20" t="s">
        <v>20</v>
      </c>
      <c r="F13" s="20"/>
      <c r="G13" s="20"/>
      <c r="H13" s="20"/>
      <c r="I13" s="21"/>
      <c r="J13" s="308" t="str">
        <f>'[1]Adj. Tnh'!E11</f>
        <v>Pemilik</v>
      </c>
      <c r="K13" s="297"/>
      <c r="L13" s="295" t="str">
        <f>'[1]Adj. Tnh'!E33</f>
        <v>Pemilik</v>
      </c>
      <c r="M13" s="296"/>
      <c r="N13" s="297"/>
      <c r="O13" s="295" t="str">
        <f>'[1]Adj. Tnh'!E55</f>
        <v>Agen Properti</v>
      </c>
      <c r="P13" s="296"/>
      <c r="Q13" s="297"/>
      <c r="R13" s="309" t="str">
        <f>'[1]Adj. Tnh'!E77</f>
        <v>Mediator</v>
      </c>
      <c r="S13" s="299"/>
      <c r="T13" s="300"/>
    </row>
    <row r="14" spans="3:20" ht="14.1" customHeight="1">
      <c r="C14" s="7"/>
      <c r="D14" s="19"/>
      <c r="E14" s="20" t="s">
        <v>21</v>
      </c>
      <c r="F14" s="20"/>
      <c r="G14" s="20"/>
      <c r="H14" s="20"/>
      <c r="I14" s="21"/>
      <c r="J14" s="293" t="str">
        <f>'[1]Adj. Tnh'!E12</f>
        <v>0818-06082682</v>
      </c>
      <c r="K14" s="294"/>
      <c r="L14" s="295" t="str">
        <f>'[1]Adj. Tnh'!E34</f>
        <v>0816-1861946</v>
      </c>
      <c r="M14" s="296"/>
      <c r="N14" s="297"/>
      <c r="O14" s="295" t="str">
        <f>'[1]Adj. Tnh'!E56</f>
        <v>0817-9888855</v>
      </c>
      <c r="P14" s="296"/>
      <c r="Q14" s="297"/>
      <c r="R14" s="298" t="str">
        <f>'[1]Adj. Tnh'!E78</f>
        <v>(021) 68333876</v>
      </c>
      <c r="S14" s="299"/>
      <c r="T14" s="300"/>
    </row>
    <row r="15" spans="3:20" ht="14.1" customHeight="1">
      <c r="C15" s="7"/>
      <c r="D15" s="19"/>
      <c r="E15" s="20" t="s">
        <v>22</v>
      </c>
      <c r="F15" s="20"/>
      <c r="G15" s="20"/>
      <c r="H15" s="20"/>
      <c r="I15" s="21" t="s">
        <v>17</v>
      </c>
      <c r="J15" s="301" t="s">
        <v>17</v>
      </c>
      <c r="K15" s="302"/>
      <c r="L15" s="303" t="s">
        <v>17</v>
      </c>
      <c r="M15" s="304"/>
      <c r="N15" s="302"/>
      <c r="O15" s="303" t="s">
        <v>17</v>
      </c>
      <c r="P15" s="304"/>
      <c r="Q15" s="302"/>
      <c r="R15" s="305" t="s">
        <v>17</v>
      </c>
      <c r="S15" s="306"/>
      <c r="T15" s="307"/>
    </row>
    <row r="16" spans="3:20" ht="14.1" customHeight="1">
      <c r="C16" s="7"/>
      <c r="D16" s="19"/>
      <c r="E16" s="20" t="s">
        <v>23</v>
      </c>
      <c r="F16" s="20"/>
      <c r="G16" s="20"/>
      <c r="H16" s="20"/>
      <c r="I16" s="21" t="s">
        <v>17</v>
      </c>
      <c r="J16" s="287">
        <f>'[1]Adj. Tnh'!K10</f>
        <v>0.15</v>
      </c>
      <c r="K16" s="288"/>
      <c r="L16" s="287">
        <f>'[1]Adj. Tnh'!K32</f>
        <v>0.15</v>
      </c>
      <c r="M16" s="289"/>
      <c r="N16" s="288"/>
      <c r="O16" s="287">
        <f>'[1]Adj. Tnh'!K54</f>
        <v>0.15</v>
      </c>
      <c r="P16" s="289"/>
      <c r="Q16" s="288"/>
      <c r="R16" s="290">
        <f>'[1]Adj. Tnh'!K76</f>
        <v>7.4999999999999997E-2</v>
      </c>
      <c r="S16" s="291"/>
      <c r="T16" s="292"/>
    </row>
    <row r="17" spans="3:20" ht="14.1" customHeight="1">
      <c r="C17" s="7"/>
      <c r="D17" s="19"/>
      <c r="E17" s="20" t="s">
        <v>24</v>
      </c>
      <c r="F17" s="20"/>
      <c r="G17" s="20"/>
      <c r="H17" s="20"/>
      <c r="I17" s="21" t="s">
        <v>17</v>
      </c>
      <c r="J17" s="255" t="s">
        <v>17</v>
      </c>
      <c r="K17" s="282"/>
      <c r="L17" s="255" t="s">
        <v>17</v>
      </c>
      <c r="M17" s="256"/>
      <c r="N17" s="257"/>
      <c r="O17" s="255" t="s">
        <v>17</v>
      </c>
      <c r="P17" s="256"/>
      <c r="Q17" s="257"/>
      <c r="R17" s="258" t="s">
        <v>17</v>
      </c>
      <c r="S17" s="259"/>
      <c r="T17" s="260"/>
    </row>
    <row r="18" spans="3:20" ht="14.1" customHeight="1">
      <c r="C18" s="7"/>
      <c r="D18" s="14"/>
      <c r="E18" s="22" t="s">
        <v>25</v>
      </c>
      <c r="F18" s="22"/>
      <c r="G18" s="22"/>
      <c r="H18" s="22"/>
      <c r="I18" s="21" t="s">
        <v>17</v>
      </c>
      <c r="J18" s="255" t="s">
        <v>17</v>
      </c>
      <c r="K18" s="282"/>
      <c r="L18" s="283" t="s">
        <v>17</v>
      </c>
      <c r="M18" s="284"/>
      <c r="N18" s="285"/>
      <c r="O18" s="255" t="s">
        <v>17</v>
      </c>
      <c r="P18" s="279"/>
      <c r="Q18" s="278"/>
      <c r="R18" s="258" t="s">
        <v>17</v>
      </c>
      <c r="S18" s="280"/>
      <c r="T18" s="281"/>
    </row>
    <row r="19" spans="3:20" ht="28.5" customHeight="1">
      <c r="C19" s="7"/>
      <c r="D19" s="23"/>
      <c r="E19" s="23"/>
      <c r="F19" s="23"/>
      <c r="G19" s="23"/>
      <c r="H19" s="23"/>
      <c r="I19" s="23"/>
      <c r="J19" s="24"/>
      <c r="K19" s="25"/>
      <c r="L19" s="25"/>
      <c r="M19" s="25"/>
      <c r="N19" s="25"/>
      <c r="O19" s="25"/>
      <c r="P19" s="25"/>
      <c r="Q19" s="25"/>
      <c r="R19" s="26"/>
      <c r="S19" s="26"/>
      <c r="T19" s="27"/>
    </row>
    <row r="20" spans="3:20" ht="14.1" customHeight="1">
      <c r="C20" s="7"/>
      <c r="D20" s="28" t="s">
        <v>26</v>
      </c>
      <c r="E20" s="28"/>
      <c r="F20" s="23"/>
      <c r="G20" s="23"/>
      <c r="H20" s="23"/>
      <c r="I20" s="23"/>
      <c r="J20" s="29"/>
      <c r="K20" s="25"/>
      <c r="L20" s="25"/>
      <c r="M20" s="25"/>
      <c r="N20" s="25"/>
      <c r="O20" s="25"/>
      <c r="P20" s="25"/>
      <c r="Q20" s="25"/>
      <c r="R20" s="26"/>
      <c r="S20" s="26"/>
      <c r="T20" s="27"/>
    </row>
    <row r="21" spans="3:20" ht="14.1" customHeight="1">
      <c r="C21" s="7"/>
      <c r="D21" s="251">
        <v>1</v>
      </c>
      <c r="E21" s="252"/>
      <c r="F21" s="30" t="s">
        <v>27</v>
      </c>
      <c r="G21" s="31"/>
      <c r="H21" s="32"/>
      <c r="I21" s="21" t="s">
        <v>28</v>
      </c>
      <c r="J21" s="253" t="str">
        <f>'[1]Adj. Tnh'!E9</f>
        <v>S H M</v>
      </c>
      <c r="K21" s="278"/>
      <c r="L21" s="253" t="str">
        <f>'[1]Adj. Tnh'!E31</f>
        <v>S H M</v>
      </c>
      <c r="M21" s="286"/>
      <c r="N21" s="282"/>
      <c r="O21" s="255" t="str">
        <f>'[1]Adj. Tnh'!E53</f>
        <v>S H M</v>
      </c>
      <c r="P21" s="279"/>
      <c r="Q21" s="278"/>
      <c r="R21" s="258" t="str">
        <f>+'[1]Adj. Tnh'!E75</f>
        <v>S H G B</v>
      </c>
      <c r="S21" s="280"/>
      <c r="T21" s="281"/>
    </row>
    <row r="22" spans="3:20" ht="14.1" customHeight="1">
      <c r="C22" s="7"/>
      <c r="D22" s="251">
        <f t="shared" ref="D22:D31" si="0">D21+1</f>
        <v>2</v>
      </c>
      <c r="E22" s="252"/>
      <c r="F22" s="30" t="s">
        <v>29</v>
      </c>
      <c r="G22" s="31"/>
      <c r="H22" s="32"/>
      <c r="I22" s="33">
        <f>+'[1]Hal 2'!AO73</f>
        <v>96</v>
      </c>
      <c r="J22" s="272">
        <f>'[1]Adj. Tnh'!P17</f>
        <v>515</v>
      </c>
      <c r="K22" s="273"/>
      <c r="L22" s="272">
        <f>+'[1]Adj. Tnh'!E46</f>
        <v>312</v>
      </c>
      <c r="M22" s="274"/>
      <c r="N22" s="273"/>
      <c r="O22" s="272">
        <f>+'[1]Adj. Tnh'!E68</f>
        <v>157</v>
      </c>
      <c r="P22" s="274"/>
      <c r="Q22" s="273"/>
      <c r="R22" s="275">
        <f>+'[1]Adj. Tnh'!E90</f>
        <v>1</v>
      </c>
      <c r="S22" s="276"/>
      <c r="T22" s="277"/>
    </row>
    <row r="23" spans="3:20" ht="14.1" customHeight="1">
      <c r="C23" s="7"/>
      <c r="D23" s="251">
        <f t="shared" si="0"/>
        <v>3</v>
      </c>
      <c r="E23" s="252"/>
      <c r="F23" s="30" t="s">
        <v>30</v>
      </c>
      <c r="G23" s="31"/>
      <c r="H23" s="32"/>
      <c r="I23" s="34" t="str">
        <f>'[1]Adj. Tnh'!O14</f>
        <v xml:space="preserve">± 2.00 meter </v>
      </c>
      <c r="J23" s="255" t="str">
        <f>'[1]Adj. Tnh'!E18</f>
        <v xml:space="preserve">± 4.00 meter </v>
      </c>
      <c r="K23" s="278"/>
      <c r="L23" s="255" t="str">
        <f>'[1]Adj. Tnh'!E40</f>
        <v xml:space="preserve">± 4.00 meter </v>
      </c>
      <c r="M23" s="279"/>
      <c r="N23" s="278"/>
      <c r="O23" s="255" t="str">
        <f>'[1]Adj. Tnh'!E62</f>
        <v xml:space="preserve">± 4.00 meter </v>
      </c>
      <c r="P23" s="279"/>
      <c r="Q23" s="278"/>
      <c r="R23" s="258" t="str">
        <f>'[1]Adj. Tnh'!E84</f>
        <v xml:space="preserve">± 18.00 meter </v>
      </c>
      <c r="S23" s="280"/>
      <c r="T23" s="281"/>
    </row>
    <row r="24" spans="3:20" ht="14.1" customHeight="1">
      <c r="C24" s="7"/>
      <c r="D24" s="251">
        <f t="shared" si="0"/>
        <v>4</v>
      </c>
      <c r="E24" s="252"/>
      <c r="F24" s="30" t="s">
        <v>31</v>
      </c>
      <c r="G24" s="31"/>
      <c r="H24" s="32"/>
      <c r="I24" s="34" t="str">
        <f>'[1]Adj. Tnh'!O18</f>
        <v>Segi Empat</v>
      </c>
      <c r="J24" s="253" t="str">
        <f>'[1]Adj. Tnh'!P18</f>
        <v>Persegi Empat</v>
      </c>
      <c r="K24" s="254"/>
      <c r="L24" s="255" t="str">
        <f>'[1]Adj. Tnh'!R18</f>
        <v>Persegi Empat</v>
      </c>
      <c r="M24" s="256"/>
      <c r="N24" s="257"/>
      <c r="O24" s="255" t="str">
        <f>'[1]Adj. Tnh'!T18</f>
        <v>Persegi Empat</v>
      </c>
      <c r="P24" s="256"/>
      <c r="Q24" s="257"/>
      <c r="R24" s="258" t="str">
        <f>+'[1]Adj. Tnh'!E83</f>
        <v>Persegi Empat</v>
      </c>
      <c r="S24" s="259"/>
      <c r="T24" s="260"/>
    </row>
    <row r="25" spans="3:20" ht="14.1" customHeight="1">
      <c r="C25" s="7"/>
      <c r="D25" s="251">
        <f t="shared" si="0"/>
        <v>5</v>
      </c>
      <c r="E25" s="252"/>
      <c r="F25" s="30" t="s">
        <v>32</v>
      </c>
      <c r="G25" s="31"/>
      <c r="H25" s="32"/>
      <c r="I25" s="35" t="str">
        <f>'[1]Adj. Tnh'!O19</f>
        <v>Antara</v>
      </c>
      <c r="J25" s="255" t="str">
        <f>'[1]Adj. Tnh'!E16</f>
        <v>Antara</v>
      </c>
      <c r="K25" s="254"/>
      <c r="L25" s="255" t="str">
        <f>'[1]Adj. Tnh'!E38</f>
        <v>Antara</v>
      </c>
      <c r="M25" s="256"/>
      <c r="N25" s="257"/>
      <c r="O25" s="255" t="s">
        <v>33</v>
      </c>
      <c r="P25" s="256"/>
      <c r="Q25" s="257"/>
      <c r="R25" s="258" t="str">
        <f>+'[1]Adj. Tnh'!E82</f>
        <v>Antara</v>
      </c>
      <c r="S25" s="259"/>
      <c r="T25" s="260"/>
    </row>
    <row r="26" spans="3:20" ht="14.1" customHeight="1">
      <c r="C26" s="7"/>
      <c r="D26" s="251">
        <f t="shared" si="0"/>
        <v>6</v>
      </c>
      <c r="E26" s="252"/>
      <c r="F26" s="30" t="s">
        <v>34</v>
      </c>
      <c r="G26" s="31"/>
      <c r="H26" s="32"/>
      <c r="I26" s="34" t="s">
        <v>17</v>
      </c>
      <c r="J26" s="253">
        <f>'[1]Adj. Tnh'!K11</f>
        <v>4675000000</v>
      </c>
      <c r="K26" s="254"/>
      <c r="L26" s="255">
        <f>'[1]Adj. Tnh'!K33</f>
        <v>3182400000</v>
      </c>
      <c r="M26" s="256"/>
      <c r="N26" s="257"/>
      <c r="O26" s="255">
        <f>'[1]Adj. Tnh'!K55</f>
        <v>1360000000</v>
      </c>
      <c r="P26" s="256"/>
      <c r="Q26" s="257"/>
      <c r="R26" s="258">
        <f>'[1]Adj. Tnh'!K77</f>
        <v>0</v>
      </c>
      <c r="S26" s="259"/>
      <c r="T26" s="260"/>
    </row>
    <row r="27" spans="3:20" ht="14.1" customHeight="1">
      <c r="C27" s="7"/>
      <c r="D27" s="251">
        <f t="shared" si="0"/>
        <v>7</v>
      </c>
      <c r="E27" s="252"/>
      <c r="F27" s="30" t="s">
        <v>35</v>
      </c>
      <c r="G27" s="31"/>
      <c r="H27" s="32"/>
      <c r="I27" s="36">
        <f>+'[1]Hal 3'!AE11</f>
        <v>376</v>
      </c>
      <c r="J27" s="265">
        <f>'[1]Adj. Tnh'!E23</f>
        <v>360.5</v>
      </c>
      <c r="K27" s="266"/>
      <c r="L27" s="265">
        <f>'[1]Adj. Tnh'!E45</f>
        <v>336.96</v>
      </c>
      <c r="M27" s="267"/>
      <c r="N27" s="268"/>
      <c r="O27" s="265">
        <f>'[1]Adj. Tnh'!E67</f>
        <v>157</v>
      </c>
      <c r="P27" s="267"/>
      <c r="Q27" s="268"/>
      <c r="R27" s="269">
        <f>'[1]Adj. Tnh'!E89</f>
        <v>0</v>
      </c>
      <c r="S27" s="270"/>
      <c r="T27" s="271"/>
    </row>
    <row r="28" spans="3:20" ht="14.1" customHeight="1">
      <c r="C28" s="7"/>
      <c r="D28" s="251">
        <f t="shared" si="0"/>
        <v>8</v>
      </c>
      <c r="E28" s="252"/>
      <c r="F28" s="30" t="s">
        <v>36</v>
      </c>
      <c r="G28" s="31"/>
      <c r="H28" s="32"/>
      <c r="I28" s="34" t="s">
        <v>17</v>
      </c>
      <c r="J28" s="261">
        <f>+'[1]Adj. Tnh'!K22</f>
        <v>454230000</v>
      </c>
      <c r="K28" s="262"/>
      <c r="L28" s="261">
        <f>'[1]Adj. Tnh'!K44</f>
        <v>562723200</v>
      </c>
      <c r="M28" s="263"/>
      <c r="N28" s="264"/>
      <c r="O28" s="255">
        <f>'[1]Adj. Tnh'!K66</f>
        <v>103620000</v>
      </c>
      <c r="P28" s="256"/>
      <c r="Q28" s="257"/>
      <c r="R28" s="258">
        <f>'[1]Adj. Tnh'!K88</f>
        <v>0</v>
      </c>
      <c r="S28" s="259"/>
      <c r="T28" s="260"/>
    </row>
    <row r="29" spans="3:20" ht="14.1" customHeight="1">
      <c r="C29" s="7"/>
      <c r="D29" s="251">
        <f t="shared" si="0"/>
        <v>9</v>
      </c>
      <c r="E29" s="252"/>
      <c r="F29" s="30" t="s">
        <v>37</v>
      </c>
      <c r="G29" s="31"/>
      <c r="H29" s="32"/>
      <c r="I29" s="34" t="s">
        <v>17</v>
      </c>
      <c r="J29" s="255">
        <f>+'[1]Adj. Tnh'!K21</f>
        <v>1260000</v>
      </c>
      <c r="K29" s="254"/>
      <c r="L29" s="255">
        <f>'[1]Adj. Tnh'!K43</f>
        <v>1670000</v>
      </c>
      <c r="M29" s="256"/>
      <c r="N29" s="257"/>
      <c r="O29" s="255">
        <f>'[1]Adj. Tnh'!K65</f>
        <v>660000</v>
      </c>
      <c r="P29" s="256"/>
      <c r="Q29" s="257"/>
      <c r="R29" s="258">
        <f>'[1]Adj. Tnh'!K87</f>
        <v>0</v>
      </c>
      <c r="S29" s="259"/>
      <c r="T29" s="260"/>
    </row>
    <row r="30" spans="3:20" ht="14.1" customHeight="1">
      <c r="C30" s="7"/>
      <c r="D30" s="251">
        <f t="shared" si="0"/>
        <v>10</v>
      </c>
      <c r="E30" s="252"/>
      <c r="F30" s="30" t="s">
        <v>38</v>
      </c>
      <c r="G30" s="31"/>
      <c r="H30" s="32"/>
      <c r="I30" s="34" t="s">
        <v>17</v>
      </c>
      <c r="J30" s="253">
        <f>'[1]Adj. Tnh'!K24</f>
        <v>4220770000</v>
      </c>
      <c r="K30" s="254"/>
      <c r="L30" s="255">
        <f>'[1]Adj. Tnh'!K46</f>
        <v>2619676800</v>
      </c>
      <c r="M30" s="256"/>
      <c r="N30" s="257"/>
      <c r="O30" s="255">
        <f>'[1]Adj. Tnh'!K68</f>
        <v>1256380000</v>
      </c>
      <c r="P30" s="256"/>
      <c r="Q30" s="257"/>
      <c r="R30" s="258">
        <f>'[1]Adj. Tnh'!K77</f>
        <v>0</v>
      </c>
      <c r="S30" s="259"/>
      <c r="T30" s="260"/>
    </row>
    <row r="31" spans="3:20" ht="14.1" customHeight="1">
      <c r="C31" s="7"/>
      <c r="D31" s="251">
        <f t="shared" si="0"/>
        <v>11</v>
      </c>
      <c r="E31" s="252"/>
      <c r="F31" s="30" t="s">
        <v>39</v>
      </c>
      <c r="G31" s="31"/>
      <c r="H31" s="32"/>
      <c r="I31" s="37" t="s">
        <v>17</v>
      </c>
      <c r="J31" s="253">
        <f>'[1]Adj. Tnh'!H26</f>
        <v>8195669.9029126214</v>
      </c>
      <c r="K31" s="254"/>
      <c r="L31" s="255">
        <f>'[1]Adj. Tnh'!H48</f>
        <v>8396400</v>
      </c>
      <c r="M31" s="256"/>
      <c r="N31" s="257"/>
      <c r="O31" s="255">
        <f>'[1]Adj. Tnh'!H70</f>
        <v>8002420.3821656052</v>
      </c>
      <c r="P31" s="256"/>
      <c r="Q31" s="257"/>
      <c r="R31" s="258">
        <f>'[1]Adj. Tnh'!V11</f>
        <v>0</v>
      </c>
      <c r="S31" s="259"/>
      <c r="T31" s="260"/>
    </row>
    <row r="32" spans="3:20" ht="28.5" customHeight="1">
      <c r="C32" s="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38"/>
      <c r="S32" s="38"/>
      <c r="T32" s="39"/>
    </row>
    <row r="33" spans="3:20" ht="14.1" customHeight="1">
      <c r="C33" s="7"/>
      <c r="D33" s="28" t="s">
        <v>40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38"/>
      <c r="S33" s="38"/>
      <c r="T33" s="39"/>
    </row>
    <row r="34" spans="3:20" ht="14.1" customHeight="1">
      <c r="C34" s="7"/>
      <c r="D34" s="248" t="s">
        <v>41</v>
      </c>
      <c r="E34" s="249"/>
      <c r="F34" s="10" t="s">
        <v>42</v>
      </c>
      <c r="G34" s="10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38"/>
      <c r="S34" s="38"/>
      <c r="T34" s="39"/>
    </row>
    <row r="35" spans="3:20" ht="14.1" customHeight="1">
      <c r="C35" s="7"/>
      <c r="D35" s="23"/>
      <c r="E35" s="23"/>
      <c r="F35" s="10" t="s">
        <v>43</v>
      </c>
      <c r="G35" s="41" t="s">
        <v>44</v>
      </c>
      <c r="H35" s="243" t="s">
        <v>45</v>
      </c>
      <c r="I35" s="243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39"/>
    </row>
    <row r="36" spans="3:20" ht="14.1" customHeight="1">
      <c r="C36" s="7"/>
      <c r="D36" s="23"/>
      <c r="E36" s="23"/>
      <c r="F36" s="10" t="s">
        <v>46</v>
      </c>
      <c r="G36" s="41" t="s">
        <v>44</v>
      </c>
      <c r="H36" s="243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39"/>
    </row>
    <row r="37" spans="3:20" ht="14.1" customHeight="1">
      <c r="C37" s="7"/>
      <c r="D37" s="23"/>
      <c r="E37" s="23"/>
      <c r="F37" s="10"/>
      <c r="G37" s="41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39"/>
    </row>
    <row r="38" spans="3:20" ht="14.1" customHeight="1">
      <c r="C38" s="7"/>
      <c r="D38" s="23"/>
      <c r="E38" s="23"/>
      <c r="F38" s="23"/>
      <c r="G38" s="10"/>
      <c r="H38" s="243"/>
      <c r="I38" s="243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39"/>
    </row>
    <row r="39" spans="3:20" ht="14.1" customHeight="1">
      <c r="C39" s="7"/>
      <c r="D39" s="23"/>
      <c r="E39" s="23"/>
      <c r="F39" s="23"/>
      <c r="G39" s="23"/>
      <c r="H39" s="242"/>
      <c r="I39" s="243"/>
      <c r="J39" s="243"/>
      <c r="K39" s="243"/>
      <c r="L39" s="243"/>
      <c r="M39" s="243"/>
      <c r="N39" s="243"/>
      <c r="O39" s="243"/>
      <c r="P39" s="243"/>
      <c r="Q39" s="243"/>
      <c r="R39" s="243"/>
      <c r="S39" s="243"/>
      <c r="T39" s="39"/>
    </row>
    <row r="40" spans="3:20" ht="14.1" customHeight="1">
      <c r="C40" s="7"/>
      <c r="D40" s="248" t="s">
        <v>47</v>
      </c>
      <c r="E40" s="249"/>
      <c r="F40" s="10" t="s">
        <v>48</v>
      </c>
      <c r="G40" s="10"/>
      <c r="H40" s="23"/>
      <c r="I40" s="23"/>
      <c r="J40" s="23"/>
      <c r="K40" s="23"/>
      <c r="L40" s="23"/>
      <c r="M40" s="23"/>
      <c r="N40" s="23"/>
      <c r="O40" s="23"/>
      <c r="P40" s="42"/>
      <c r="Q40" s="250"/>
      <c r="R40" s="250"/>
      <c r="S40" s="38"/>
      <c r="T40" s="39"/>
    </row>
    <row r="41" spans="3:20" ht="14.1" customHeight="1">
      <c r="C41" s="7"/>
      <c r="D41" s="23"/>
      <c r="E41" s="23"/>
      <c r="F41" s="10" t="s">
        <v>43</v>
      </c>
      <c r="G41" s="41" t="s">
        <v>44</v>
      </c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39"/>
    </row>
    <row r="42" spans="3:20" ht="14.1" customHeight="1">
      <c r="C42" s="7"/>
      <c r="D42" s="248"/>
      <c r="E42" s="249"/>
      <c r="F42" s="10" t="s">
        <v>46</v>
      </c>
      <c r="G42" s="41" t="s">
        <v>44</v>
      </c>
      <c r="H42" s="243"/>
      <c r="I42" s="243"/>
      <c r="J42" s="243"/>
      <c r="K42" s="243"/>
      <c r="L42" s="243"/>
      <c r="M42" s="243"/>
      <c r="N42" s="243"/>
      <c r="O42" s="243"/>
      <c r="P42" s="243"/>
      <c r="Q42" s="243"/>
      <c r="R42" s="243"/>
      <c r="S42" s="243"/>
      <c r="T42" s="39"/>
    </row>
    <row r="43" spans="3:20" ht="14.1" customHeight="1">
      <c r="C43" s="7"/>
      <c r="D43" s="23"/>
      <c r="E43" s="23"/>
      <c r="F43" s="10"/>
      <c r="G43" s="41"/>
      <c r="H43" s="242"/>
      <c r="I43" s="243"/>
      <c r="J43" s="243"/>
      <c r="K43" s="243"/>
      <c r="L43" s="243"/>
      <c r="M43" s="243"/>
      <c r="N43" s="243"/>
      <c r="O43" s="243"/>
      <c r="P43" s="243"/>
      <c r="Q43" s="243"/>
      <c r="R43" s="243"/>
      <c r="S43" s="243"/>
      <c r="T43" s="39"/>
    </row>
    <row r="44" spans="3:20" ht="14.1" customHeight="1">
      <c r="C44" s="7"/>
      <c r="D44" s="43" t="s">
        <v>49</v>
      </c>
      <c r="E44" s="23"/>
      <c r="F44" s="10"/>
      <c r="G44" s="41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38"/>
      <c r="S44" s="38"/>
      <c r="T44" s="39"/>
    </row>
    <row r="45" spans="3:20" ht="14.1" customHeight="1">
      <c r="C45" s="7"/>
      <c r="D45" s="42" t="s">
        <v>50</v>
      </c>
      <c r="E45" s="44" t="s">
        <v>51</v>
      </c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6"/>
      <c r="T45" s="47"/>
    </row>
    <row r="46" spans="3:20" ht="14.1" customHeight="1">
      <c r="C46" s="7"/>
      <c r="D46" s="48" t="s">
        <v>50</v>
      </c>
      <c r="E46" s="44" t="s">
        <v>52</v>
      </c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50"/>
      <c r="T46" s="47"/>
    </row>
    <row r="47" spans="3:20" ht="14.1" customHeight="1">
      <c r="C47" s="7"/>
      <c r="D47" s="48" t="s">
        <v>50</v>
      </c>
      <c r="E47" s="48" t="s">
        <v>53</v>
      </c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50"/>
      <c r="T47" s="47"/>
    </row>
    <row r="48" spans="3:20" ht="14.1" customHeight="1">
      <c r="C48" s="7"/>
      <c r="D48" s="48" t="s">
        <v>50</v>
      </c>
      <c r="E48" s="51" t="s">
        <v>54</v>
      </c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3"/>
      <c r="T48" s="27"/>
    </row>
    <row r="49" spans="3:20" ht="14.1" customHeight="1">
      <c r="C49" s="7"/>
      <c r="D49" s="48"/>
      <c r="E49" s="51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3"/>
      <c r="T49" s="27"/>
    </row>
    <row r="50" spans="3:20" ht="14.1" customHeight="1">
      <c r="C50" s="7"/>
      <c r="D50" s="48"/>
      <c r="E50" s="51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3"/>
      <c r="T50" s="27"/>
    </row>
    <row r="51" spans="3:20" ht="14.1" customHeight="1">
      <c r="C51" s="7"/>
      <c r="D51" s="244"/>
      <c r="E51" s="245"/>
      <c r="F51" s="245"/>
      <c r="G51" s="245"/>
      <c r="H51" s="245"/>
      <c r="I51" s="245"/>
      <c r="J51" s="245"/>
      <c r="K51" s="245"/>
      <c r="L51" s="245"/>
      <c r="M51" s="245"/>
      <c r="N51" s="245"/>
      <c r="O51" s="245"/>
      <c r="P51" s="245"/>
      <c r="Q51" s="245"/>
      <c r="R51" s="245"/>
      <c r="S51" s="245"/>
      <c r="T51" s="47"/>
    </row>
    <row r="52" spans="3:20" ht="14.1" customHeight="1">
      <c r="C52" s="1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5"/>
      <c r="S52" s="55"/>
      <c r="T52" s="56"/>
    </row>
    <row r="53" spans="3:20" ht="12">
      <c r="C53" s="57" t="str">
        <f ca="1">"&lt;File "&amp;PROPER(CELL("filename"))&amp;"&gt;"</f>
        <v>&lt;File D:\Penilai\[Form Penilaian.Xlsx]Sheet1&gt;</v>
      </c>
      <c r="T53" s="59" t="s">
        <v>55</v>
      </c>
    </row>
    <row r="55" spans="3:20">
      <c r="G55" s="246"/>
      <c r="H55" s="247"/>
      <c r="I55" s="247"/>
      <c r="J55" s="247"/>
      <c r="K55" s="247"/>
      <c r="L55" s="247"/>
      <c r="M55" s="247"/>
      <c r="N55" s="247"/>
      <c r="O55" s="247"/>
      <c r="P55" s="247"/>
      <c r="Q55" s="247"/>
      <c r="R55" s="247"/>
    </row>
  </sheetData>
  <mergeCells count="132">
    <mergeCell ref="D3:H4"/>
    <mergeCell ref="J3:K4"/>
    <mergeCell ref="L3:N4"/>
    <mergeCell ref="O3:Q4"/>
    <mergeCell ref="R3:T4"/>
    <mergeCell ref="J5:K5"/>
    <mergeCell ref="L5:N5"/>
    <mergeCell ref="O5:Q5"/>
    <mergeCell ref="R5:T5"/>
    <mergeCell ref="E6:H7"/>
    <mergeCell ref="J6:K6"/>
    <mergeCell ref="L6:N6"/>
    <mergeCell ref="O6:Q6"/>
    <mergeCell ref="R6:T6"/>
    <mergeCell ref="J7:K7"/>
    <mergeCell ref="L7:N7"/>
    <mergeCell ref="O7:Q7"/>
    <mergeCell ref="R7:T7"/>
    <mergeCell ref="E8:H9"/>
    <mergeCell ref="J8:K8"/>
    <mergeCell ref="L8:N8"/>
    <mergeCell ref="O8:Q8"/>
    <mergeCell ref="R8:T8"/>
    <mergeCell ref="J9:K9"/>
    <mergeCell ref="L9:N9"/>
    <mergeCell ref="O9:Q9"/>
    <mergeCell ref="R9:T9"/>
    <mergeCell ref="J12:K12"/>
    <mergeCell ref="L12:N12"/>
    <mergeCell ref="O12:Q12"/>
    <mergeCell ref="R12:T12"/>
    <mergeCell ref="J13:K13"/>
    <mergeCell ref="L13:N13"/>
    <mergeCell ref="O13:Q13"/>
    <mergeCell ref="R13:T13"/>
    <mergeCell ref="J10:K10"/>
    <mergeCell ref="L10:N10"/>
    <mergeCell ref="O10:Q10"/>
    <mergeCell ref="R10:T10"/>
    <mergeCell ref="J11:K11"/>
    <mergeCell ref="L11:N11"/>
    <mergeCell ref="O11:Q11"/>
    <mergeCell ref="R11:T11"/>
    <mergeCell ref="J16:K16"/>
    <mergeCell ref="L16:N16"/>
    <mergeCell ref="O16:Q16"/>
    <mergeCell ref="R16:T16"/>
    <mergeCell ref="J17:K17"/>
    <mergeCell ref="L17:N17"/>
    <mergeCell ref="O17:Q17"/>
    <mergeCell ref="R17:T17"/>
    <mergeCell ref="J14:K14"/>
    <mergeCell ref="L14:N14"/>
    <mergeCell ref="O14:Q14"/>
    <mergeCell ref="R14:T14"/>
    <mergeCell ref="J15:K15"/>
    <mergeCell ref="L15:N15"/>
    <mergeCell ref="O15:Q15"/>
    <mergeCell ref="R15:T15"/>
    <mergeCell ref="J18:K18"/>
    <mergeCell ref="L18:N18"/>
    <mergeCell ref="O18:Q18"/>
    <mergeCell ref="R18:T18"/>
    <mergeCell ref="D21:E21"/>
    <mergeCell ref="J21:K21"/>
    <mergeCell ref="L21:N21"/>
    <mergeCell ref="O21:Q21"/>
    <mergeCell ref="R21:T21"/>
    <mergeCell ref="D24:E24"/>
    <mergeCell ref="J24:K24"/>
    <mergeCell ref="L24:N24"/>
    <mergeCell ref="O24:Q24"/>
    <mergeCell ref="R24:T24"/>
    <mergeCell ref="D22:E22"/>
    <mergeCell ref="J22:K22"/>
    <mergeCell ref="L22:N22"/>
    <mergeCell ref="O22:Q22"/>
    <mergeCell ref="R22:T22"/>
    <mergeCell ref="D23:E23"/>
    <mergeCell ref="J23:K23"/>
    <mergeCell ref="L23:N23"/>
    <mergeCell ref="O23:Q23"/>
    <mergeCell ref="R23:T23"/>
    <mergeCell ref="D27:E27"/>
    <mergeCell ref="J27:K27"/>
    <mergeCell ref="L27:N27"/>
    <mergeCell ref="O27:Q27"/>
    <mergeCell ref="R27:T27"/>
    <mergeCell ref="D25:E25"/>
    <mergeCell ref="J25:K25"/>
    <mergeCell ref="L25:N25"/>
    <mergeCell ref="O25:Q25"/>
    <mergeCell ref="R25:T25"/>
    <mergeCell ref="D26:E26"/>
    <mergeCell ref="J26:K26"/>
    <mergeCell ref="L26:N26"/>
    <mergeCell ref="O26:Q26"/>
    <mergeCell ref="R26:T26"/>
    <mergeCell ref="D29:E29"/>
    <mergeCell ref="J29:K29"/>
    <mergeCell ref="L29:N29"/>
    <mergeCell ref="O29:Q29"/>
    <mergeCell ref="R29:T29"/>
    <mergeCell ref="D28:E28"/>
    <mergeCell ref="J28:K28"/>
    <mergeCell ref="L28:N28"/>
    <mergeCell ref="O28:Q28"/>
    <mergeCell ref="R28:T28"/>
    <mergeCell ref="D31:E31"/>
    <mergeCell ref="J31:K31"/>
    <mergeCell ref="L31:N31"/>
    <mergeCell ref="O31:Q31"/>
    <mergeCell ref="R31:T31"/>
    <mergeCell ref="D30:E30"/>
    <mergeCell ref="J30:K30"/>
    <mergeCell ref="L30:N30"/>
    <mergeCell ref="O30:Q30"/>
    <mergeCell ref="R30:T30"/>
    <mergeCell ref="H36:S36"/>
    <mergeCell ref="H37:S37"/>
    <mergeCell ref="H38:S38"/>
    <mergeCell ref="D34:E34"/>
    <mergeCell ref="H35:S35"/>
    <mergeCell ref="H43:S43"/>
    <mergeCell ref="D51:S51"/>
    <mergeCell ref="G55:R55"/>
    <mergeCell ref="H39:S39"/>
    <mergeCell ref="D40:E40"/>
    <mergeCell ref="Q40:R40"/>
    <mergeCell ref="H41:S41"/>
    <mergeCell ref="D42:E42"/>
    <mergeCell ref="H42:S4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Z136"/>
  <sheetViews>
    <sheetView workbookViewId="0">
      <selection activeCell="K88" sqref="K88"/>
    </sheetView>
  </sheetViews>
  <sheetFormatPr defaultRowHeight="12"/>
  <cols>
    <col min="1" max="1" width="1" style="60" customWidth="1"/>
    <col min="2" max="2" width="7.85546875" style="60" customWidth="1"/>
    <col min="3" max="3" width="5" style="60" customWidth="1"/>
    <col min="4" max="4" width="1.5703125" style="60" customWidth="1"/>
    <col min="5" max="5" width="6.85546875" style="60" customWidth="1"/>
    <col min="6" max="6" width="14.28515625" style="60" customWidth="1"/>
    <col min="7" max="7" width="1.7109375" style="60" customWidth="1"/>
    <col min="8" max="8" width="10.140625" style="60" customWidth="1"/>
    <col min="9" max="9" width="8" style="60" customWidth="1"/>
    <col min="10" max="10" width="2" style="60" customWidth="1"/>
    <col min="11" max="11" width="15.7109375" style="60" bestFit="1" customWidth="1"/>
    <col min="12" max="12" width="2.140625" style="60" customWidth="1"/>
    <col min="13" max="13" width="3.7109375" style="60" customWidth="1"/>
    <col min="14" max="14" width="20.140625" style="62" customWidth="1"/>
    <col min="15" max="15" width="22.28515625" style="62" customWidth="1"/>
    <col min="16" max="16" width="17.42578125" style="62" customWidth="1"/>
    <col min="17" max="17" width="6.5703125" style="62" customWidth="1"/>
    <col min="18" max="18" width="18" style="62" customWidth="1"/>
    <col min="19" max="19" width="6.5703125" style="62" customWidth="1"/>
    <col min="20" max="20" width="17.140625" style="62" customWidth="1"/>
    <col min="21" max="21" width="6.42578125" style="62" customWidth="1"/>
    <col min="22" max="22" width="16.7109375" style="62" customWidth="1"/>
    <col min="23" max="23" width="7" style="62" customWidth="1"/>
    <col min="24" max="24" width="16" style="62" customWidth="1"/>
    <col min="25" max="25" width="7.28515625" style="62" customWidth="1"/>
    <col min="26" max="26" width="4" style="60" customWidth="1"/>
    <col min="27" max="256" width="9.140625" style="60"/>
    <col min="257" max="257" width="1" style="60" customWidth="1"/>
    <col min="258" max="258" width="7.85546875" style="60" customWidth="1"/>
    <col min="259" max="259" width="5" style="60" customWidth="1"/>
    <col min="260" max="260" width="1.5703125" style="60" customWidth="1"/>
    <col min="261" max="261" width="6.85546875" style="60" customWidth="1"/>
    <col min="262" max="262" width="14.28515625" style="60" customWidth="1"/>
    <col min="263" max="263" width="1.7109375" style="60" customWidth="1"/>
    <col min="264" max="264" width="10.140625" style="60" customWidth="1"/>
    <col min="265" max="265" width="8" style="60" customWidth="1"/>
    <col min="266" max="266" width="2" style="60" customWidth="1"/>
    <col min="267" max="267" width="15.7109375" style="60" bestFit="1" customWidth="1"/>
    <col min="268" max="268" width="2.140625" style="60" customWidth="1"/>
    <col min="269" max="269" width="3.7109375" style="60" customWidth="1"/>
    <col min="270" max="270" width="20.140625" style="60" customWidth="1"/>
    <col min="271" max="271" width="22.28515625" style="60" customWidth="1"/>
    <col min="272" max="272" width="17.42578125" style="60" customWidth="1"/>
    <col min="273" max="273" width="6.5703125" style="60" customWidth="1"/>
    <col min="274" max="274" width="18" style="60" customWidth="1"/>
    <col min="275" max="275" width="6.5703125" style="60" customWidth="1"/>
    <col min="276" max="276" width="17.140625" style="60" customWidth="1"/>
    <col min="277" max="277" width="6.42578125" style="60" customWidth="1"/>
    <col min="278" max="278" width="16.7109375" style="60" customWidth="1"/>
    <col min="279" max="279" width="7" style="60" customWidth="1"/>
    <col min="280" max="280" width="16" style="60" customWidth="1"/>
    <col min="281" max="281" width="7.28515625" style="60" customWidth="1"/>
    <col min="282" max="282" width="4" style="60" customWidth="1"/>
    <col min="283" max="512" width="9.140625" style="60"/>
    <col min="513" max="513" width="1" style="60" customWidth="1"/>
    <col min="514" max="514" width="7.85546875" style="60" customWidth="1"/>
    <col min="515" max="515" width="5" style="60" customWidth="1"/>
    <col min="516" max="516" width="1.5703125" style="60" customWidth="1"/>
    <col min="517" max="517" width="6.85546875" style="60" customWidth="1"/>
    <col min="518" max="518" width="14.28515625" style="60" customWidth="1"/>
    <col min="519" max="519" width="1.7109375" style="60" customWidth="1"/>
    <col min="520" max="520" width="10.140625" style="60" customWidth="1"/>
    <col min="521" max="521" width="8" style="60" customWidth="1"/>
    <col min="522" max="522" width="2" style="60" customWidth="1"/>
    <col min="523" max="523" width="15.7109375" style="60" bestFit="1" customWidth="1"/>
    <col min="524" max="524" width="2.140625" style="60" customWidth="1"/>
    <col min="525" max="525" width="3.7109375" style="60" customWidth="1"/>
    <col min="526" max="526" width="20.140625" style="60" customWidth="1"/>
    <col min="527" max="527" width="22.28515625" style="60" customWidth="1"/>
    <col min="528" max="528" width="17.42578125" style="60" customWidth="1"/>
    <col min="529" max="529" width="6.5703125" style="60" customWidth="1"/>
    <col min="530" max="530" width="18" style="60" customWidth="1"/>
    <col min="531" max="531" width="6.5703125" style="60" customWidth="1"/>
    <col min="532" max="532" width="17.140625" style="60" customWidth="1"/>
    <col min="533" max="533" width="6.42578125" style="60" customWidth="1"/>
    <col min="534" max="534" width="16.7109375" style="60" customWidth="1"/>
    <col min="535" max="535" width="7" style="60" customWidth="1"/>
    <col min="536" max="536" width="16" style="60" customWidth="1"/>
    <col min="537" max="537" width="7.28515625" style="60" customWidth="1"/>
    <col min="538" max="538" width="4" style="60" customWidth="1"/>
    <col min="539" max="768" width="9.140625" style="60"/>
    <col min="769" max="769" width="1" style="60" customWidth="1"/>
    <col min="770" max="770" width="7.85546875" style="60" customWidth="1"/>
    <col min="771" max="771" width="5" style="60" customWidth="1"/>
    <col min="772" max="772" width="1.5703125" style="60" customWidth="1"/>
    <col min="773" max="773" width="6.85546875" style="60" customWidth="1"/>
    <col min="774" max="774" width="14.28515625" style="60" customWidth="1"/>
    <col min="775" max="775" width="1.7109375" style="60" customWidth="1"/>
    <col min="776" max="776" width="10.140625" style="60" customWidth="1"/>
    <col min="777" max="777" width="8" style="60" customWidth="1"/>
    <col min="778" max="778" width="2" style="60" customWidth="1"/>
    <col min="779" max="779" width="15.7109375" style="60" bestFit="1" customWidth="1"/>
    <col min="780" max="780" width="2.140625" style="60" customWidth="1"/>
    <col min="781" max="781" width="3.7109375" style="60" customWidth="1"/>
    <col min="782" max="782" width="20.140625" style="60" customWidth="1"/>
    <col min="783" max="783" width="22.28515625" style="60" customWidth="1"/>
    <col min="784" max="784" width="17.42578125" style="60" customWidth="1"/>
    <col min="785" max="785" width="6.5703125" style="60" customWidth="1"/>
    <col min="786" max="786" width="18" style="60" customWidth="1"/>
    <col min="787" max="787" width="6.5703125" style="60" customWidth="1"/>
    <col min="788" max="788" width="17.140625" style="60" customWidth="1"/>
    <col min="789" max="789" width="6.42578125" style="60" customWidth="1"/>
    <col min="790" max="790" width="16.7109375" style="60" customWidth="1"/>
    <col min="791" max="791" width="7" style="60" customWidth="1"/>
    <col min="792" max="792" width="16" style="60" customWidth="1"/>
    <col min="793" max="793" width="7.28515625" style="60" customWidth="1"/>
    <col min="794" max="794" width="4" style="60" customWidth="1"/>
    <col min="795" max="1024" width="9.140625" style="60"/>
    <col min="1025" max="1025" width="1" style="60" customWidth="1"/>
    <col min="1026" max="1026" width="7.85546875" style="60" customWidth="1"/>
    <col min="1027" max="1027" width="5" style="60" customWidth="1"/>
    <col min="1028" max="1028" width="1.5703125" style="60" customWidth="1"/>
    <col min="1029" max="1029" width="6.85546875" style="60" customWidth="1"/>
    <col min="1030" max="1030" width="14.28515625" style="60" customWidth="1"/>
    <col min="1031" max="1031" width="1.7109375" style="60" customWidth="1"/>
    <col min="1032" max="1032" width="10.140625" style="60" customWidth="1"/>
    <col min="1033" max="1033" width="8" style="60" customWidth="1"/>
    <col min="1034" max="1034" width="2" style="60" customWidth="1"/>
    <col min="1035" max="1035" width="15.7109375" style="60" bestFit="1" customWidth="1"/>
    <col min="1036" max="1036" width="2.140625" style="60" customWidth="1"/>
    <col min="1037" max="1037" width="3.7109375" style="60" customWidth="1"/>
    <col min="1038" max="1038" width="20.140625" style="60" customWidth="1"/>
    <col min="1039" max="1039" width="22.28515625" style="60" customWidth="1"/>
    <col min="1040" max="1040" width="17.42578125" style="60" customWidth="1"/>
    <col min="1041" max="1041" width="6.5703125" style="60" customWidth="1"/>
    <col min="1042" max="1042" width="18" style="60" customWidth="1"/>
    <col min="1043" max="1043" width="6.5703125" style="60" customWidth="1"/>
    <col min="1044" max="1044" width="17.140625" style="60" customWidth="1"/>
    <col min="1045" max="1045" width="6.42578125" style="60" customWidth="1"/>
    <col min="1046" max="1046" width="16.7109375" style="60" customWidth="1"/>
    <col min="1047" max="1047" width="7" style="60" customWidth="1"/>
    <col min="1048" max="1048" width="16" style="60" customWidth="1"/>
    <col min="1049" max="1049" width="7.28515625" style="60" customWidth="1"/>
    <col min="1050" max="1050" width="4" style="60" customWidth="1"/>
    <col min="1051" max="1280" width="9.140625" style="60"/>
    <col min="1281" max="1281" width="1" style="60" customWidth="1"/>
    <col min="1282" max="1282" width="7.85546875" style="60" customWidth="1"/>
    <col min="1283" max="1283" width="5" style="60" customWidth="1"/>
    <col min="1284" max="1284" width="1.5703125" style="60" customWidth="1"/>
    <col min="1285" max="1285" width="6.85546875" style="60" customWidth="1"/>
    <col min="1286" max="1286" width="14.28515625" style="60" customWidth="1"/>
    <col min="1287" max="1287" width="1.7109375" style="60" customWidth="1"/>
    <col min="1288" max="1288" width="10.140625" style="60" customWidth="1"/>
    <col min="1289" max="1289" width="8" style="60" customWidth="1"/>
    <col min="1290" max="1290" width="2" style="60" customWidth="1"/>
    <col min="1291" max="1291" width="15.7109375" style="60" bestFit="1" customWidth="1"/>
    <col min="1292" max="1292" width="2.140625" style="60" customWidth="1"/>
    <col min="1293" max="1293" width="3.7109375" style="60" customWidth="1"/>
    <col min="1294" max="1294" width="20.140625" style="60" customWidth="1"/>
    <col min="1295" max="1295" width="22.28515625" style="60" customWidth="1"/>
    <col min="1296" max="1296" width="17.42578125" style="60" customWidth="1"/>
    <col min="1297" max="1297" width="6.5703125" style="60" customWidth="1"/>
    <col min="1298" max="1298" width="18" style="60" customWidth="1"/>
    <col min="1299" max="1299" width="6.5703125" style="60" customWidth="1"/>
    <col min="1300" max="1300" width="17.140625" style="60" customWidth="1"/>
    <col min="1301" max="1301" width="6.42578125" style="60" customWidth="1"/>
    <col min="1302" max="1302" width="16.7109375" style="60" customWidth="1"/>
    <col min="1303" max="1303" width="7" style="60" customWidth="1"/>
    <col min="1304" max="1304" width="16" style="60" customWidth="1"/>
    <col min="1305" max="1305" width="7.28515625" style="60" customWidth="1"/>
    <col min="1306" max="1306" width="4" style="60" customWidth="1"/>
    <col min="1307" max="1536" width="9.140625" style="60"/>
    <col min="1537" max="1537" width="1" style="60" customWidth="1"/>
    <col min="1538" max="1538" width="7.85546875" style="60" customWidth="1"/>
    <col min="1539" max="1539" width="5" style="60" customWidth="1"/>
    <col min="1540" max="1540" width="1.5703125" style="60" customWidth="1"/>
    <col min="1541" max="1541" width="6.85546875" style="60" customWidth="1"/>
    <col min="1542" max="1542" width="14.28515625" style="60" customWidth="1"/>
    <col min="1543" max="1543" width="1.7109375" style="60" customWidth="1"/>
    <col min="1544" max="1544" width="10.140625" style="60" customWidth="1"/>
    <col min="1545" max="1545" width="8" style="60" customWidth="1"/>
    <col min="1546" max="1546" width="2" style="60" customWidth="1"/>
    <col min="1547" max="1547" width="15.7109375" style="60" bestFit="1" customWidth="1"/>
    <col min="1548" max="1548" width="2.140625" style="60" customWidth="1"/>
    <col min="1549" max="1549" width="3.7109375" style="60" customWidth="1"/>
    <col min="1550" max="1550" width="20.140625" style="60" customWidth="1"/>
    <col min="1551" max="1551" width="22.28515625" style="60" customWidth="1"/>
    <col min="1552" max="1552" width="17.42578125" style="60" customWidth="1"/>
    <col min="1553" max="1553" width="6.5703125" style="60" customWidth="1"/>
    <col min="1554" max="1554" width="18" style="60" customWidth="1"/>
    <col min="1555" max="1555" width="6.5703125" style="60" customWidth="1"/>
    <col min="1556" max="1556" width="17.140625" style="60" customWidth="1"/>
    <col min="1557" max="1557" width="6.42578125" style="60" customWidth="1"/>
    <col min="1558" max="1558" width="16.7109375" style="60" customWidth="1"/>
    <col min="1559" max="1559" width="7" style="60" customWidth="1"/>
    <col min="1560" max="1560" width="16" style="60" customWidth="1"/>
    <col min="1561" max="1561" width="7.28515625" style="60" customWidth="1"/>
    <col min="1562" max="1562" width="4" style="60" customWidth="1"/>
    <col min="1563" max="1792" width="9.140625" style="60"/>
    <col min="1793" max="1793" width="1" style="60" customWidth="1"/>
    <col min="1794" max="1794" width="7.85546875" style="60" customWidth="1"/>
    <col min="1795" max="1795" width="5" style="60" customWidth="1"/>
    <col min="1796" max="1796" width="1.5703125" style="60" customWidth="1"/>
    <col min="1797" max="1797" width="6.85546875" style="60" customWidth="1"/>
    <col min="1798" max="1798" width="14.28515625" style="60" customWidth="1"/>
    <col min="1799" max="1799" width="1.7109375" style="60" customWidth="1"/>
    <col min="1800" max="1800" width="10.140625" style="60" customWidth="1"/>
    <col min="1801" max="1801" width="8" style="60" customWidth="1"/>
    <col min="1802" max="1802" width="2" style="60" customWidth="1"/>
    <col min="1803" max="1803" width="15.7109375" style="60" bestFit="1" customWidth="1"/>
    <col min="1804" max="1804" width="2.140625" style="60" customWidth="1"/>
    <col min="1805" max="1805" width="3.7109375" style="60" customWidth="1"/>
    <col min="1806" max="1806" width="20.140625" style="60" customWidth="1"/>
    <col min="1807" max="1807" width="22.28515625" style="60" customWidth="1"/>
    <col min="1808" max="1808" width="17.42578125" style="60" customWidth="1"/>
    <col min="1809" max="1809" width="6.5703125" style="60" customWidth="1"/>
    <col min="1810" max="1810" width="18" style="60" customWidth="1"/>
    <col min="1811" max="1811" width="6.5703125" style="60" customWidth="1"/>
    <col min="1812" max="1812" width="17.140625" style="60" customWidth="1"/>
    <col min="1813" max="1813" width="6.42578125" style="60" customWidth="1"/>
    <col min="1814" max="1814" width="16.7109375" style="60" customWidth="1"/>
    <col min="1815" max="1815" width="7" style="60" customWidth="1"/>
    <col min="1816" max="1816" width="16" style="60" customWidth="1"/>
    <col min="1817" max="1817" width="7.28515625" style="60" customWidth="1"/>
    <col min="1818" max="1818" width="4" style="60" customWidth="1"/>
    <col min="1819" max="2048" width="9.140625" style="60"/>
    <col min="2049" max="2049" width="1" style="60" customWidth="1"/>
    <col min="2050" max="2050" width="7.85546875" style="60" customWidth="1"/>
    <col min="2051" max="2051" width="5" style="60" customWidth="1"/>
    <col min="2052" max="2052" width="1.5703125" style="60" customWidth="1"/>
    <col min="2053" max="2053" width="6.85546875" style="60" customWidth="1"/>
    <col min="2054" max="2054" width="14.28515625" style="60" customWidth="1"/>
    <col min="2055" max="2055" width="1.7109375" style="60" customWidth="1"/>
    <col min="2056" max="2056" width="10.140625" style="60" customWidth="1"/>
    <col min="2057" max="2057" width="8" style="60" customWidth="1"/>
    <col min="2058" max="2058" width="2" style="60" customWidth="1"/>
    <col min="2059" max="2059" width="15.7109375" style="60" bestFit="1" customWidth="1"/>
    <col min="2060" max="2060" width="2.140625" style="60" customWidth="1"/>
    <col min="2061" max="2061" width="3.7109375" style="60" customWidth="1"/>
    <col min="2062" max="2062" width="20.140625" style="60" customWidth="1"/>
    <col min="2063" max="2063" width="22.28515625" style="60" customWidth="1"/>
    <col min="2064" max="2064" width="17.42578125" style="60" customWidth="1"/>
    <col min="2065" max="2065" width="6.5703125" style="60" customWidth="1"/>
    <col min="2066" max="2066" width="18" style="60" customWidth="1"/>
    <col min="2067" max="2067" width="6.5703125" style="60" customWidth="1"/>
    <col min="2068" max="2068" width="17.140625" style="60" customWidth="1"/>
    <col min="2069" max="2069" width="6.42578125" style="60" customWidth="1"/>
    <col min="2070" max="2070" width="16.7109375" style="60" customWidth="1"/>
    <col min="2071" max="2071" width="7" style="60" customWidth="1"/>
    <col min="2072" max="2072" width="16" style="60" customWidth="1"/>
    <col min="2073" max="2073" width="7.28515625" style="60" customWidth="1"/>
    <col min="2074" max="2074" width="4" style="60" customWidth="1"/>
    <col min="2075" max="2304" width="9.140625" style="60"/>
    <col min="2305" max="2305" width="1" style="60" customWidth="1"/>
    <col min="2306" max="2306" width="7.85546875" style="60" customWidth="1"/>
    <col min="2307" max="2307" width="5" style="60" customWidth="1"/>
    <col min="2308" max="2308" width="1.5703125" style="60" customWidth="1"/>
    <col min="2309" max="2309" width="6.85546875" style="60" customWidth="1"/>
    <col min="2310" max="2310" width="14.28515625" style="60" customWidth="1"/>
    <col min="2311" max="2311" width="1.7109375" style="60" customWidth="1"/>
    <col min="2312" max="2312" width="10.140625" style="60" customWidth="1"/>
    <col min="2313" max="2313" width="8" style="60" customWidth="1"/>
    <col min="2314" max="2314" width="2" style="60" customWidth="1"/>
    <col min="2315" max="2315" width="15.7109375" style="60" bestFit="1" customWidth="1"/>
    <col min="2316" max="2316" width="2.140625" style="60" customWidth="1"/>
    <col min="2317" max="2317" width="3.7109375" style="60" customWidth="1"/>
    <col min="2318" max="2318" width="20.140625" style="60" customWidth="1"/>
    <col min="2319" max="2319" width="22.28515625" style="60" customWidth="1"/>
    <col min="2320" max="2320" width="17.42578125" style="60" customWidth="1"/>
    <col min="2321" max="2321" width="6.5703125" style="60" customWidth="1"/>
    <col min="2322" max="2322" width="18" style="60" customWidth="1"/>
    <col min="2323" max="2323" width="6.5703125" style="60" customWidth="1"/>
    <col min="2324" max="2324" width="17.140625" style="60" customWidth="1"/>
    <col min="2325" max="2325" width="6.42578125" style="60" customWidth="1"/>
    <col min="2326" max="2326" width="16.7109375" style="60" customWidth="1"/>
    <col min="2327" max="2327" width="7" style="60" customWidth="1"/>
    <col min="2328" max="2328" width="16" style="60" customWidth="1"/>
    <col min="2329" max="2329" width="7.28515625" style="60" customWidth="1"/>
    <col min="2330" max="2330" width="4" style="60" customWidth="1"/>
    <col min="2331" max="2560" width="9.140625" style="60"/>
    <col min="2561" max="2561" width="1" style="60" customWidth="1"/>
    <col min="2562" max="2562" width="7.85546875" style="60" customWidth="1"/>
    <col min="2563" max="2563" width="5" style="60" customWidth="1"/>
    <col min="2564" max="2564" width="1.5703125" style="60" customWidth="1"/>
    <col min="2565" max="2565" width="6.85546875" style="60" customWidth="1"/>
    <col min="2566" max="2566" width="14.28515625" style="60" customWidth="1"/>
    <col min="2567" max="2567" width="1.7109375" style="60" customWidth="1"/>
    <col min="2568" max="2568" width="10.140625" style="60" customWidth="1"/>
    <col min="2569" max="2569" width="8" style="60" customWidth="1"/>
    <col min="2570" max="2570" width="2" style="60" customWidth="1"/>
    <col min="2571" max="2571" width="15.7109375" style="60" bestFit="1" customWidth="1"/>
    <col min="2572" max="2572" width="2.140625" style="60" customWidth="1"/>
    <col min="2573" max="2573" width="3.7109375" style="60" customWidth="1"/>
    <col min="2574" max="2574" width="20.140625" style="60" customWidth="1"/>
    <col min="2575" max="2575" width="22.28515625" style="60" customWidth="1"/>
    <col min="2576" max="2576" width="17.42578125" style="60" customWidth="1"/>
    <col min="2577" max="2577" width="6.5703125" style="60" customWidth="1"/>
    <col min="2578" max="2578" width="18" style="60" customWidth="1"/>
    <col min="2579" max="2579" width="6.5703125" style="60" customWidth="1"/>
    <col min="2580" max="2580" width="17.140625" style="60" customWidth="1"/>
    <col min="2581" max="2581" width="6.42578125" style="60" customWidth="1"/>
    <col min="2582" max="2582" width="16.7109375" style="60" customWidth="1"/>
    <col min="2583" max="2583" width="7" style="60" customWidth="1"/>
    <col min="2584" max="2584" width="16" style="60" customWidth="1"/>
    <col min="2585" max="2585" width="7.28515625" style="60" customWidth="1"/>
    <col min="2586" max="2586" width="4" style="60" customWidth="1"/>
    <col min="2587" max="2816" width="9.140625" style="60"/>
    <col min="2817" max="2817" width="1" style="60" customWidth="1"/>
    <col min="2818" max="2818" width="7.85546875" style="60" customWidth="1"/>
    <col min="2819" max="2819" width="5" style="60" customWidth="1"/>
    <col min="2820" max="2820" width="1.5703125" style="60" customWidth="1"/>
    <col min="2821" max="2821" width="6.85546875" style="60" customWidth="1"/>
    <col min="2822" max="2822" width="14.28515625" style="60" customWidth="1"/>
    <col min="2823" max="2823" width="1.7109375" style="60" customWidth="1"/>
    <col min="2824" max="2824" width="10.140625" style="60" customWidth="1"/>
    <col min="2825" max="2825" width="8" style="60" customWidth="1"/>
    <col min="2826" max="2826" width="2" style="60" customWidth="1"/>
    <col min="2827" max="2827" width="15.7109375" style="60" bestFit="1" customWidth="1"/>
    <col min="2828" max="2828" width="2.140625" style="60" customWidth="1"/>
    <col min="2829" max="2829" width="3.7109375" style="60" customWidth="1"/>
    <col min="2830" max="2830" width="20.140625" style="60" customWidth="1"/>
    <col min="2831" max="2831" width="22.28515625" style="60" customWidth="1"/>
    <col min="2832" max="2832" width="17.42578125" style="60" customWidth="1"/>
    <col min="2833" max="2833" width="6.5703125" style="60" customWidth="1"/>
    <col min="2834" max="2834" width="18" style="60" customWidth="1"/>
    <col min="2835" max="2835" width="6.5703125" style="60" customWidth="1"/>
    <col min="2836" max="2836" width="17.140625" style="60" customWidth="1"/>
    <col min="2837" max="2837" width="6.42578125" style="60" customWidth="1"/>
    <col min="2838" max="2838" width="16.7109375" style="60" customWidth="1"/>
    <col min="2839" max="2839" width="7" style="60" customWidth="1"/>
    <col min="2840" max="2840" width="16" style="60" customWidth="1"/>
    <col min="2841" max="2841" width="7.28515625" style="60" customWidth="1"/>
    <col min="2842" max="2842" width="4" style="60" customWidth="1"/>
    <col min="2843" max="3072" width="9.140625" style="60"/>
    <col min="3073" max="3073" width="1" style="60" customWidth="1"/>
    <col min="3074" max="3074" width="7.85546875" style="60" customWidth="1"/>
    <col min="3075" max="3075" width="5" style="60" customWidth="1"/>
    <col min="3076" max="3076" width="1.5703125" style="60" customWidth="1"/>
    <col min="3077" max="3077" width="6.85546875" style="60" customWidth="1"/>
    <col min="3078" max="3078" width="14.28515625" style="60" customWidth="1"/>
    <col min="3079" max="3079" width="1.7109375" style="60" customWidth="1"/>
    <col min="3080" max="3080" width="10.140625" style="60" customWidth="1"/>
    <col min="3081" max="3081" width="8" style="60" customWidth="1"/>
    <col min="3082" max="3082" width="2" style="60" customWidth="1"/>
    <col min="3083" max="3083" width="15.7109375" style="60" bestFit="1" customWidth="1"/>
    <col min="3084" max="3084" width="2.140625" style="60" customWidth="1"/>
    <col min="3085" max="3085" width="3.7109375" style="60" customWidth="1"/>
    <col min="3086" max="3086" width="20.140625" style="60" customWidth="1"/>
    <col min="3087" max="3087" width="22.28515625" style="60" customWidth="1"/>
    <col min="3088" max="3088" width="17.42578125" style="60" customWidth="1"/>
    <col min="3089" max="3089" width="6.5703125" style="60" customWidth="1"/>
    <col min="3090" max="3090" width="18" style="60" customWidth="1"/>
    <col min="3091" max="3091" width="6.5703125" style="60" customWidth="1"/>
    <col min="3092" max="3092" width="17.140625" style="60" customWidth="1"/>
    <col min="3093" max="3093" width="6.42578125" style="60" customWidth="1"/>
    <col min="3094" max="3094" width="16.7109375" style="60" customWidth="1"/>
    <col min="3095" max="3095" width="7" style="60" customWidth="1"/>
    <col min="3096" max="3096" width="16" style="60" customWidth="1"/>
    <col min="3097" max="3097" width="7.28515625" style="60" customWidth="1"/>
    <col min="3098" max="3098" width="4" style="60" customWidth="1"/>
    <col min="3099" max="3328" width="9.140625" style="60"/>
    <col min="3329" max="3329" width="1" style="60" customWidth="1"/>
    <col min="3330" max="3330" width="7.85546875" style="60" customWidth="1"/>
    <col min="3331" max="3331" width="5" style="60" customWidth="1"/>
    <col min="3332" max="3332" width="1.5703125" style="60" customWidth="1"/>
    <col min="3333" max="3333" width="6.85546875" style="60" customWidth="1"/>
    <col min="3334" max="3334" width="14.28515625" style="60" customWidth="1"/>
    <col min="3335" max="3335" width="1.7109375" style="60" customWidth="1"/>
    <col min="3336" max="3336" width="10.140625" style="60" customWidth="1"/>
    <col min="3337" max="3337" width="8" style="60" customWidth="1"/>
    <col min="3338" max="3338" width="2" style="60" customWidth="1"/>
    <col min="3339" max="3339" width="15.7109375" style="60" bestFit="1" customWidth="1"/>
    <col min="3340" max="3340" width="2.140625" style="60" customWidth="1"/>
    <col min="3341" max="3341" width="3.7109375" style="60" customWidth="1"/>
    <col min="3342" max="3342" width="20.140625" style="60" customWidth="1"/>
    <col min="3343" max="3343" width="22.28515625" style="60" customWidth="1"/>
    <col min="3344" max="3344" width="17.42578125" style="60" customWidth="1"/>
    <col min="3345" max="3345" width="6.5703125" style="60" customWidth="1"/>
    <col min="3346" max="3346" width="18" style="60" customWidth="1"/>
    <col min="3347" max="3347" width="6.5703125" style="60" customWidth="1"/>
    <col min="3348" max="3348" width="17.140625" style="60" customWidth="1"/>
    <col min="3349" max="3349" width="6.42578125" style="60" customWidth="1"/>
    <col min="3350" max="3350" width="16.7109375" style="60" customWidth="1"/>
    <col min="3351" max="3351" width="7" style="60" customWidth="1"/>
    <col min="3352" max="3352" width="16" style="60" customWidth="1"/>
    <col min="3353" max="3353" width="7.28515625" style="60" customWidth="1"/>
    <col min="3354" max="3354" width="4" style="60" customWidth="1"/>
    <col min="3355" max="3584" width="9.140625" style="60"/>
    <col min="3585" max="3585" width="1" style="60" customWidth="1"/>
    <col min="3586" max="3586" width="7.85546875" style="60" customWidth="1"/>
    <col min="3587" max="3587" width="5" style="60" customWidth="1"/>
    <col min="3588" max="3588" width="1.5703125" style="60" customWidth="1"/>
    <col min="3589" max="3589" width="6.85546875" style="60" customWidth="1"/>
    <col min="3590" max="3590" width="14.28515625" style="60" customWidth="1"/>
    <col min="3591" max="3591" width="1.7109375" style="60" customWidth="1"/>
    <col min="3592" max="3592" width="10.140625" style="60" customWidth="1"/>
    <col min="3593" max="3593" width="8" style="60" customWidth="1"/>
    <col min="3594" max="3594" width="2" style="60" customWidth="1"/>
    <col min="3595" max="3595" width="15.7109375" style="60" bestFit="1" customWidth="1"/>
    <col min="3596" max="3596" width="2.140625" style="60" customWidth="1"/>
    <col min="3597" max="3597" width="3.7109375" style="60" customWidth="1"/>
    <col min="3598" max="3598" width="20.140625" style="60" customWidth="1"/>
    <col min="3599" max="3599" width="22.28515625" style="60" customWidth="1"/>
    <col min="3600" max="3600" width="17.42578125" style="60" customWidth="1"/>
    <col min="3601" max="3601" width="6.5703125" style="60" customWidth="1"/>
    <col min="3602" max="3602" width="18" style="60" customWidth="1"/>
    <col min="3603" max="3603" width="6.5703125" style="60" customWidth="1"/>
    <col min="3604" max="3604" width="17.140625" style="60" customWidth="1"/>
    <col min="3605" max="3605" width="6.42578125" style="60" customWidth="1"/>
    <col min="3606" max="3606" width="16.7109375" style="60" customWidth="1"/>
    <col min="3607" max="3607" width="7" style="60" customWidth="1"/>
    <col min="3608" max="3608" width="16" style="60" customWidth="1"/>
    <col min="3609" max="3609" width="7.28515625" style="60" customWidth="1"/>
    <col min="3610" max="3610" width="4" style="60" customWidth="1"/>
    <col min="3611" max="3840" width="9.140625" style="60"/>
    <col min="3841" max="3841" width="1" style="60" customWidth="1"/>
    <col min="3842" max="3842" width="7.85546875" style="60" customWidth="1"/>
    <col min="3843" max="3843" width="5" style="60" customWidth="1"/>
    <col min="3844" max="3844" width="1.5703125" style="60" customWidth="1"/>
    <col min="3845" max="3845" width="6.85546875" style="60" customWidth="1"/>
    <col min="3846" max="3846" width="14.28515625" style="60" customWidth="1"/>
    <col min="3847" max="3847" width="1.7109375" style="60" customWidth="1"/>
    <col min="3848" max="3848" width="10.140625" style="60" customWidth="1"/>
    <col min="3849" max="3849" width="8" style="60" customWidth="1"/>
    <col min="3850" max="3850" width="2" style="60" customWidth="1"/>
    <col min="3851" max="3851" width="15.7109375" style="60" bestFit="1" customWidth="1"/>
    <col min="3852" max="3852" width="2.140625" style="60" customWidth="1"/>
    <col min="3853" max="3853" width="3.7109375" style="60" customWidth="1"/>
    <col min="3854" max="3854" width="20.140625" style="60" customWidth="1"/>
    <col min="3855" max="3855" width="22.28515625" style="60" customWidth="1"/>
    <col min="3856" max="3856" width="17.42578125" style="60" customWidth="1"/>
    <col min="3857" max="3857" width="6.5703125" style="60" customWidth="1"/>
    <col min="3858" max="3858" width="18" style="60" customWidth="1"/>
    <col min="3859" max="3859" width="6.5703125" style="60" customWidth="1"/>
    <col min="3860" max="3860" width="17.140625" style="60" customWidth="1"/>
    <col min="3861" max="3861" width="6.42578125" style="60" customWidth="1"/>
    <col min="3862" max="3862" width="16.7109375" style="60" customWidth="1"/>
    <col min="3863" max="3863" width="7" style="60" customWidth="1"/>
    <col min="3864" max="3864" width="16" style="60" customWidth="1"/>
    <col min="3865" max="3865" width="7.28515625" style="60" customWidth="1"/>
    <col min="3866" max="3866" width="4" style="60" customWidth="1"/>
    <col min="3867" max="4096" width="9.140625" style="60"/>
    <col min="4097" max="4097" width="1" style="60" customWidth="1"/>
    <col min="4098" max="4098" width="7.85546875" style="60" customWidth="1"/>
    <col min="4099" max="4099" width="5" style="60" customWidth="1"/>
    <col min="4100" max="4100" width="1.5703125" style="60" customWidth="1"/>
    <col min="4101" max="4101" width="6.85546875" style="60" customWidth="1"/>
    <col min="4102" max="4102" width="14.28515625" style="60" customWidth="1"/>
    <col min="4103" max="4103" width="1.7109375" style="60" customWidth="1"/>
    <col min="4104" max="4104" width="10.140625" style="60" customWidth="1"/>
    <col min="4105" max="4105" width="8" style="60" customWidth="1"/>
    <col min="4106" max="4106" width="2" style="60" customWidth="1"/>
    <col min="4107" max="4107" width="15.7109375" style="60" bestFit="1" customWidth="1"/>
    <col min="4108" max="4108" width="2.140625" style="60" customWidth="1"/>
    <col min="4109" max="4109" width="3.7109375" style="60" customWidth="1"/>
    <col min="4110" max="4110" width="20.140625" style="60" customWidth="1"/>
    <col min="4111" max="4111" width="22.28515625" style="60" customWidth="1"/>
    <col min="4112" max="4112" width="17.42578125" style="60" customWidth="1"/>
    <col min="4113" max="4113" width="6.5703125" style="60" customWidth="1"/>
    <col min="4114" max="4114" width="18" style="60" customWidth="1"/>
    <col min="4115" max="4115" width="6.5703125" style="60" customWidth="1"/>
    <col min="4116" max="4116" width="17.140625" style="60" customWidth="1"/>
    <col min="4117" max="4117" width="6.42578125" style="60" customWidth="1"/>
    <col min="4118" max="4118" width="16.7109375" style="60" customWidth="1"/>
    <col min="4119" max="4119" width="7" style="60" customWidth="1"/>
    <col min="4120" max="4120" width="16" style="60" customWidth="1"/>
    <col min="4121" max="4121" width="7.28515625" style="60" customWidth="1"/>
    <col min="4122" max="4122" width="4" style="60" customWidth="1"/>
    <col min="4123" max="4352" width="9.140625" style="60"/>
    <col min="4353" max="4353" width="1" style="60" customWidth="1"/>
    <col min="4354" max="4354" width="7.85546875" style="60" customWidth="1"/>
    <col min="4355" max="4355" width="5" style="60" customWidth="1"/>
    <col min="4356" max="4356" width="1.5703125" style="60" customWidth="1"/>
    <col min="4357" max="4357" width="6.85546875" style="60" customWidth="1"/>
    <col min="4358" max="4358" width="14.28515625" style="60" customWidth="1"/>
    <col min="4359" max="4359" width="1.7109375" style="60" customWidth="1"/>
    <col min="4360" max="4360" width="10.140625" style="60" customWidth="1"/>
    <col min="4361" max="4361" width="8" style="60" customWidth="1"/>
    <col min="4362" max="4362" width="2" style="60" customWidth="1"/>
    <col min="4363" max="4363" width="15.7109375" style="60" bestFit="1" customWidth="1"/>
    <col min="4364" max="4364" width="2.140625" style="60" customWidth="1"/>
    <col min="4365" max="4365" width="3.7109375" style="60" customWidth="1"/>
    <col min="4366" max="4366" width="20.140625" style="60" customWidth="1"/>
    <col min="4367" max="4367" width="22.28515625" style="60" customWidth="1"/>
    <col min="4368" max="4368" width="17.42578125" style="60" customWidth="1"/>
    <col min="4369" max="4369" width="6.5703125" style="60" customWidth="1"/>
    <col min="4370" max="4370" width="18" style="60" customWidth="1"/>
    <col min="4371" max="4371" width="6.5703125" style="60" customWidth="1"/>
    <col min="4372" max="4372" width="17.140625" style="60" customWidth="1"/>
    <col min="4373" max="4373" width="6.42578125" style="60" customWidth="1"/>
    <col min="4374" max="4374" width="16.7109375" style="60" customWidth="1"/>
    <col min="4375" max="4375" width="7" style="60" customWidth="1"/>
    <col min="4376" max="4376" width="16" style="60" customWidth="1"/>
    <col min="4377" max="4377" width="7.28515625" style="60" customWidth="1"/>
    <col min="4378" max="4378" width="4" style="60" customWidth="1"/>
    <col min="4379" max="4608" width="9.140625" style="60"/>
    <col min="4609" max="4609" width="1" style="60" customWidth="1"/>
    <col min="4610" max="4610" width="7.85546875" style="60" customWidth="1"/>
    <col min="4611" max="4611" width="5" style="60" customWidth="1"/>
    <col min="4612" max="4612" width="1.5703125" style="60" customWidth="1"/>
    <col min="4613" max="4613" width="6.85546875" style="60" customWidth="1"/>
    <col min="4614" max="4614" width="14.28515625" style="60" customWidth="1"/>
    <col min="4615" max="4615" width="1.7109375" style="60" customWidth="1"/>
    <col min="4616" max="4616" width="10.140625" style="60" customWidth="1"/>
    <col min="4617" max="4617" width="8" style="60" customWidth="1"/>
    <col min="4618" max="4618" width="2" style="60" customWidth="1"/>
    <col min="4619" max="4619" width="15.7109375" style="60" bestFit="1" customWidth="1"/>
    <col min="4620" max="4620" width="2.140625" style="60" customWidth="1"/>
    <col min="4621" max="4621" width="3.7109375" style="60" customWidth="1"/>
    <col min="4622" max="4622" width="20.140625" style="60" customWidth="1"/>
    <col min="4623" max="4623" width="22.28515625" style="60" customWidth="1"/>
    <col min="4624" max="4624" width="17.42578125" style="60" customWidth="1"/>
    <col min="4625" max="4625" width="6.5703125" style="60" customWidth="1"/>
    <col min="4626" max="4626" width="18" style="60" customWidth="1"/>
    <col min="4627" max="4627" width="6.5703125" style="60" customWidth="1"/>
    <col min="4628" max="4628" width="17.140625" style="60" customWidth="1"/>
    <col min="4629" max="4629" width="6.42578125" style="60" customWidth="1"/>
    <col min="4630" max="4630" width="16.7109375" style="60" customWidth="1"/>
    <col min="4631" max="4631" width="7" style="60" customWidth="1"/>
    <col min="4632" max="4632" width="16" style="60" customWidth="1"/>
    <col min="4633" max="4633" width="7.28515625" style="60" customWidth="1"/>
    <col min="4634" max="4634" width="4" style="60" customWidth="1"/>
    <col min="4635" max="4864" width="9.140625" style="60"/>
    <col min="4865" max="4865" width="1" style="60" customWidth="1"/>
    <col min="4866" max="4866" width="7.85546875" style="60" customWidth="1"/>
    <col min="4867" max="4867" width="5" style="60" customWidth="1"/>
    <col min="4868" max="4868" width="1.5703125" style="60" customWidth="1"/>
    <col min="4869" max="4869" width="6.85546875" style="60" customWidth="1"/>
    <col min="4870" max="4870" width="14.28515625" style="60" customWidth="1"/>
    <col min="4871" max="4871" width="1.7109375" style="60" customWidth="1"/>
    <col min="4872" max="4872" width="10.140625" style="60" customWidth="1"/>
    <col min="4873" max="4873" width="8" style="60" customWidth="1"/>
    <col min="4874" max="4874" width="2" style="60" customWidth="1"/>
    <col min="4875" max="4875" width="15.7109375" style="60" bestFit="1" customWidth="1"/>
    <col min="4876" max="4876" width="2.140625" style="60" customWidth="1"/>
    <col min="4877" max="4877" width="3.7109375" style="60" customWidth="1"/>
    <col min="4878" max="4878" width="20.140625" style="60" customWidth="1"/>
    <col min="4879" max="4879" width="22.28515625" style="60" customWidth="1"/>
    <col min="4880" max="4880" width="17.42578125" style="60" customWidth="1"/>
    <col min="4881" max="4881" width="6.5703125" style="60" customWidth="1"/>
    <col min="4882" max="4882" width="18" style="60" customWidth="1"/>
    <col min="4883" max="4883" width="6.5703125" style="60" customWidth="1"/>
    <col min="4884" max="4884" width="17.140625" style="60" customWidth="1"/>
    <col min="4885" max="4885" width="6.42578125" style="60" customWidth="1"/>
    <col min="4886" max="4886" width="16.7109375" style="60" customWidth="1"/>
    <col min="4887" max="4887" width="7" style="60" customWidth="1"/>
    <col min="4888" max="4888" width="16" style="60" customWidth="1"/>
    <col min="4889" max="4889" width="7.28515625" style="60" customWidth="1"/>
    <col min="4890" max="4890" width="4" style="60" customWidth="1"/>
    <col min="4891" max="5120" width="9.140625" style="60"/>
    <col min="5121" max="5121" width="1" style="60" customWidth="1"/>
    <col min="5122" max="5122" width="7.85546875" style="60" customWidth="1"/>
    <col min="5123" max="5123" width="5" style="60" customWidth="1"/>
    <col min="5124" max="5124" width="1.5703125" style="60" customWidth="1"/>
    <col min="5125" max="5125" width="6.85546875" style="60" customWidth="1"/>
    <col min="5126" max="5126" width="14.28515625" style="60" customWidth="1"/>
    <col min="5127" max="5127" width="1.7109375" style="60" customWidth="1"/>
    <col min="5128" max="5128" width="10.140625" style="60" customWidth="1"/>
    <col min="5129" max="5129" width="8" style="60" customWidth="1"/>
    <col min="5130" max="5130" width="2" style="60" customWidth="1"/>
    <col min="5131" max="5131" width="15.7109375" style="60" bestFit="1" customWidth="1"/>
    <col min="5132" max="5132" width="2.140625" style="60" customWidth="1"/>
    <col min="5133" max="5133" width="3.7109375" style="60" customWidth="1"/>
    <col min="5134" max="5134" width="20.140625" style="60" customWidth="1"/>
    <col min="5135" max="5135" width="22.28515625" style="60" customWidth="1"/>
    <col min="5136" max="5136" width="17.42578125" style="60" customWidth="1"/>
    <col min="5137" max="5137" width="6.5703125" style="60" customWidth="1"/>
    <col min="5138" max="5138" width="18" style="60" customWidth="1"/>
    <col min="5139" max="5139" width="6.5703125" style="60" customWidth="1"/>
    <col min="5140" max="5140" width="17.140625" style="60" customWidth="1"/>
    <col min="5141" max="5141" width="6.42578125" style="60" customWidth="1"/>
    <col min="5142" max="5142" width="16.7109375" style="60" customWidth="1"/>
    <col min="5143" max="5143" width="7" style="60" customWidth="1"/>
    <col min="5144" max="5144" width="16" style="60" customWidth="1"/>
    <col min="5145" max="5145" width="7.28515625" style="60" customWidth="1"/>
    <col min="5146" max="5146" width="4" style="60" customWidth="1"/>
    <col min="5147" max="5376" width="9.140625" style="60"/>
    <col min="5377" max="5377" width="1" style="60" customWidth="1"/>
    <col min="5378" max="5378" width="7.85546875" style="60" customWidth="1"/>
    <col min="5379" max="5379" width="5" style="60" customWidth="1"/>
    <col min="5380" max="5380" width="1.5703125" style="60" customWidth="1"/>
    <col min="5381" max="5381" width="6.85546875" style="60" customWidth="1"/>
    <col min="5382" max="5382" width="14.28515625" style="60" customWidth="1"/>
    <col min="5383" max="5383" width="1.7109375" style="60" customWidth="1"/>
    <col min="5384" max="5384" width="10.140625" style="60" customWidth="1"/>
    <col min="5385" max="5385" width="8" style="60" customWidth="1"/>
    <col min="5386" max="5386" width="2" style="60" customWidth="1"/>
    <col min="5387" max="5387" width="15.7109375" style="60" bestFit="1" customWidth="1"/>
    <col min="5388" max="5388" width="2.140625" style="60" customWidth="1"/>
    <col min="5389" max="5389" width="3.7109375" style="60" customWidth="1"/>
    <col min="5390" max="5390" width="20.140625" style="60" customWidth="1"/>
    <col min="5391" max="5391" width="22.28515625" style="60" customWidth="1"/>
    <col min="5392" max="5392" width="17.42578125" style="60" customWidth="1"/>
    <col min="5393" max="5393" width="6.5703125" style="60" customWidth="1"/>
    <col min="5394" max="5394" width="18" style="60" customWidth="1"/>
    <col min="5395" max="5395" width="6.5703125" style="60" customWidth="1"/>
    <col min="5396" max="5396" width="17.140625" style="60" customWidth="1"/>
    <col min="5397" max="5397" width="6.42578125" style="60" customWidth="1"/>
    <col min="5398" max="5398" width="16.7109375" style="60" customWidth="1"/>
    <col min="5399" max="5399" width="7" style="60" customWidth="1"/>
    <col min="5400" max="5400" width="16" style="60" customWidth="1"/>
    <col min="5401" max="5401" width="7.28515625" style="60" customWidth="1"/>
    <col min="5402" max="5402" width="4" style="60" customWidth="1"/>
    <col min="5403" max="5632" width="9.140625" style="60"/>
    <col min="5633" max="5633" width="1" style="60" customWidth="1"/>
    <col min="5634" max="5634" width="7.85546875" style="60" customWidth="1"/>
    <col min="5635" max="5635" width="5" style="60" customWidth="1"/>
    <col min="5636" max="5636" width="1.5703125" style="60" customWidth="1"/>
    <col min="5637" max="5637" width="6.85546875" style="60" customWidth="1"/>
    <col min="5638" max="5638" width="14.28515625" style="60" customWidth="1"/>
    <col min="5639" max="5639" width="1.7109375" style="60" customWidth="1"/>
    <col min="5640" max="5640" width="10.140625" style="60" customWidth="1"/>
    <col min="5641" max="5641" width="8" style="60" customWidth="1"/>
    <col min="5642" max="5642" width="2" style="60" customWidth="1"/>
    <col min="5643" max="5643" width="15.7109375" style="60" bestFit="1" customWidth="1"/>
    <col min="5644" max="5644" width="2.140625" style="60" customWidth="1"/>
    <col min="5645" max="5645" width="3.7109375" style="60" customWidth="1"/>
    <col min="5646" max="5646" width="20.140625" style="60" customWidth="1"/>
    <col min="5647" max="5647" width="22.28515625" style="60" customWidth="1"/>
    <col min="5648" max="5648" width="17.42578125" style="60" customWidth="1"/>
    <col min="5649" max="5649" width="6.5703125" style="60" customWidth="1"/>
    <col min="5650" max="5650" width="18" style="60" customWidth="1"/>
    <col min="5651" max="5651" width="6.5703125" style="60" customWidth="1"/>
    <col min="5652" max="5652" width="17.140625" style="60" customWidth="1"/>
    <col min="5653" max="5653" width="6.42578125" style="60" customWidth="1"/>
    <col min="5654" max="5654" width="16.7109375" style="60" customWidth="1"/>
    <col min="5655" max="5655" width="7" style="60" customWidth="1"/>
    <col min="5656" max="5656" width="16" style="60" customWidth="1"/>
    <col min="5657" max="5657" width="7.28515625" style="60" customWidth="1"/>
    <col min="5658" max="5658" width="4" style="60" customWidth="1"/>
    <col min="5659" max="5888" width="9.140625" style="60"/>
    <col min="5889" max="5889" width="1" style="60" customWidth="1"/>
    <col min="5890" max="5890" width="7.85546875" style="60" customWidth="1"/>
    <col min="5891" max="5891" width="5" style="60" customWidth="1"/>
    <col min="5892" max="5892" width="1.5703125" style="60" customWidth="1"/>
    <col min="5893" max="5893" width="6.85546875" style="60" customWidth="1"/>
    <col min="5894" max="5894" width="14.28515625" style="60" customWidth="1"/>
    <col min="5895" max="5895" width="1.7109375" style="60" customWidth="1"/>
    <col min="5896" max="5896" width="10.140625" style="60" customWidth="1"/>
    <col min="5897" max="5897" width="8" style="60" customWidth="1"/>
    <col min="5898" max="5898" width="2" style="60" customWidth="1"/>
    <col min="5899" max="5899" width="15.7109375" style="60" bestFit="1" customWidth="1"/>
    <col min="5900" max="5900" width="2.140625" style="60" customWidth="1"/>
    <col min="5901" max="5901" width="3.7109375" style="60" customWidth="1"/>
    <col min="5902" max="5902" width="20.140625" style="60" customWidth="1"/>
    <col min="5903" max="5903" width="22.28515625" style="60" customWidth="1"/>
    <col min="5904" max="5904" width="17.42578125" style="60" customWidth="1"/>
    <col min="5905" max="5905" width="6.5703125" style="60" customWidth="1"/>
    <col min="5906" max="5906" width="18" style="60" customWidth="1"/>
    <col min="5907" max="5907" width="6.5703125" style="60" customWidth="1"/>
    <col min="5908" max="5908" width="17.140625" style="60" customWidth="1"/>
    <col min="5909" max="5909" width="6.42578125" style="60" customWidth="1"/>
    <col min="5910" max="5910" width="16.7109375" style="60" customWidth="1"/>
    <col min="5911" max="5911" width="7" style="60" customWidth="1"/>
    <col min="5912" max="5912" width="16" style="60" customWidth="1"/>
    <col min="5913" max="5913" width="7.28515625" style="60" customWidth="1"/>
    <col min="5914" max="5914" width="4" style="60" customWidth="1"/>
    <col min="5915" max="6144" width="9.140625" style="60"/>
    <col min="6145" max="6145" width="1" style="60" customWidth="1"/>
    <col min="6146" max="6146" width="7.85546875" style="60" customWidth="1"/>
    <col min="6147" max="6147" width="5" style="60" customWidth="1"/>
    <col min="6148" max="6148" width="1.5703125" style="60" customWidth="1"/>
    <col min="6149" max="6149" width="6.85546875" style="60" customWidth="1"/>
    <col min="6150" max="6150" width="14.28515625" style="60" customWidth="1"/>
    <col min="6151" max="6151" width="1.7109375" style="60" customWidth="1"/>
    <col min="6152" max="6152" width="10.140625" style="60" customWidth="1"/>
    <col min="6153" max="6153" width="8" style="60" customWidth="1"/>
    <col min="6154" max="6154" width="2" style="60" customWidth="1"/>
    <col min="6155" max="6155" width="15.7109375" style="60" bestFit="1" customWidth="1"/>
    <col min="6156" max="6156" width="2.140625" style="60" customWidth="1"/>
    <col min="6157" max="6157" width="3.7109375" style="60" customWidth="1"/>
    <col min="6158" max="6158" width="20.140625" style="60" customWidth="1"/>
    <col min="6159" max="6159" width="22.28515625" style="60" customWidth="1"/>
    <col min="6160" max="6160" width="17.42578125" style="60" customWidth="1"/>
    <col min="6161" max="6161" width="6.5703125" style="60" customWidth="1"/>
    <col min="6162" max="6162" width="18" style="60" customWidth="1"/>
    <col min="6163" max="6163" width="6.5703125" style="60" customWidth="1"/>
    <col min="6164" max="6164" width="17.140625" style="60" customWidth="1"/>
    <col min="6165" max="6165" width="6.42578125" style="60" customWidth="1"/>
    <col min="6166" max="6166" width="16.7109375" style="60" customWidth="1"/>
    <col min="6167" max="6167" width="7" style="60" customWidth="1"/>
    <col min="6168" max="6168" width="16" style="60" customWidth="1"/>
    <col min="6169" max="6169" width="7.28515625" style="60" customWidth="1"/>
    <col min="6170" max="6170" width="4" style="60" customWidth="1"/>
    <col min="6171" max="6400" width="9.140625" style="60"/>
    <col min="6401" max="6401" width="1" style="60" customWidth="1"/>
    <col min="6402" max="6402" width="7.85546875" style="60" customWidth="1"/>
    <col min="6403" max="6403" width="5" style="60" customWidth="1"/>
    <col min="6404" max="6404" width="1.5703125" style="60" customWidth="1"/>
    <col min="6405" max="6405" width="6.85546875" style="60" customWidth="1"/>
    <col min="6406" max="6406" width="14.28515625" style="60" customWidth="1"/>
    <col min="6407" max="6407" width="1.7109375" style="60" customWidth="1"/>
    <col min="6408" max="6408" width="10.140625" style="60" customWidth="1"/>
    <col min="6409" max="6409" width="8" style="60" customWidth="1"/>
    <col min="6410" max="6410" width="2" style="60" customWidth="1"/>
    <col min="6411" max="6411" width="15.7109375" style="60" bestFit="1" customWidth="1"/>
    <col min="6412" max="6412" width="2.140625" style="60" customWidth="1"/>
    <col min="6413" max="6413" width="3.7109375" style="60" customWidth="1"/>
    <col min="6414" max="6414" width="20.140625" style="60" customWidth="1"/>
    <col min="6415" max="6415" width="22.28515625" style="60" customWidth="1"/>
    <col min="6416" max="6416" width="17.42578125" style="60" customWidth="1"/>
    <col min="6417" max="6417" width="6.5703125" style="60" customWidth="1"/>
    <col min="6418" max="6418" width="18" style="60" customWidth="1"/>
    <col min="6419" max="6419" width="6.5703125" style="60" customWidth="1"/>
    <col min="6420" max="6420" width="17.140625" style="60" customWidth="1"/>
    <col min="6421" max="6421" width="6.42578125" style="60" customWidth="1"/>
    <col min="6422" max="6422" width="16.7109375" style="60" customWidth="1"/>
    <col min="6423" max="6423" width="7" style="60" customWidth="1"/>
    <col min="6424" max="6424" width="16" style="60" customWidth="1"/>
    <col min="6425" max="6425" width="7.28515625" style="60" customWidth="1"/>
    <col min="6426" max="6426" width="4" style="60" customWidth="1"/>
    <col min="6427" max="6656" width="9.140625" style="60"/>
    <col min="6657" max="6657" width="1" style="60" customWidth="1"/>
    <col min="6658" max="6658" width="7.85546875" style="60" customWidth="1"/>
    <col min="6659" max="6659" width="5" style="60" customWidth="1"/>
    <col min="6660" max="6660" width="1.5703125" style="60" customWidth="1"/>
    <col min="6661" max="6661" width="6.85546875" style="60" customWidth="1"/>
    <col min="6662" max="6662" width="14.28515625" style="60" customWidth="1"/>
    <col min="6663" max="6663" width="1.7109375" style="60" customWidth="1"/>
    <col min="6664" max="6664" width="10.140625" style="60" customWidth="1"/>
    <col min="6665" max="6665" width="8" style="60" customWidth="1"/>
    <col min="6666" max="6666" width="2" style="60" customWidth="1"/>
    <col min="6667" max="6667" width="15.7109375" style="60" bestFit="1" customWidth="1"/>
    <col min="6668" max="6668" width="2.140625" style="60" customWidth="1"/>
    <col min="6669" max="6669" width="3.7109375" style="60" customWidth="1"/>
    <col min="6670" max="6670" width="20.140625" style="60" customWidth="1"/>
    <col min="6671" max="6671" width="22.28515625" style="60" customWidth="1"/>
    <col min="6672" max="6672" width="17.42578125" style="60" customWidth="1"/>
    <col min="6673" max="6673" width="6.5703125" style="60" customWidth="1"/>
    <col min="6674" max="6674" width="18" style="60" customWidth="1"/>
    <col min="6675" max="6675" width="6.5703125" style="60" customWidth="1"/>
    <col min="6676" max="6676" width="17.140625" style="60" customWidth="1"/>
    <col min="6677" max="6677" width="6.42578125" style="60" customWidth="1"/>
    <col min="6678" max="6678" width="16.7109375" style="60" customWidth="1"/>
    <col min="6679" max="6679" width="7" style="60" customWidth="1"/>
    <col min="6680" max="6680" width="16" style="60" customWidth="1"/>
    <col min="6681" max="6681" width="7.28515625" style="60" customWidth="1"/>
    <col min="6682" max="6682" width="4" style="60" customWidth="1"/>
    <col min="6683" max="6912" width="9.140625" style="60"/>
    <col min="6913" max="6913" width="1" style="60" customWidth="1"/>
    <col min="6914" max="6914" width="7.85546875" style="60" customWidth="1"/>
    <col min="6915" max="6915" width="5" style="60" customWidth="1"/>
    <col min="6916" max="6916" width="1.5703125" style="60" customWidth="1"/>
    <col min="6917" max="6917" width="6.85546875" style="60" customWidth="1"/>
    <col min="6918" max="6918" width="14.28515625" style="60" customWidth="1"/>
    <col min="6919" max="6919" width="1.7109375" style="60" customWidth="1"/>
    <col min="6920" max="6920" width="10.140625" style="60" customWidth="1"/>
    <col min="6921" max="6921" width="8" style="60" customWidth="1"/>
    <col min="6922" max="6922" width="2" style="60" customWidth="1"/>
    <col min="6923" max="6923" width="15.7109375" style="60" bestFit="1" customWidth="1"/>
    <col min="6924" max="6924" width="2.140625" style="60" customWidth="1"/>
    <col min="6925" max="6925" width="3.7109375" style="60" customWidth="1"/>
    <col min="6926" max="6926" width="20.140625" style="60" customWidth="1"/>
    <col min="6927" max="6927" width="22.28515625" style="60" customWidth="1"/>
    <col min="6928" max="6928" width="17.42578125" style="60" customWidth="1"/>
    <col min="6929" max="6929" width="6.5703125" style="60" customWidth="1"/>
    <col min="6930" max="6930" width="18" style="60" customWidth="1"/>
    <col min="6931" max="6931" width="6.5703125" style="60" customWidth="1"/>
    <col min="6932" max="6932" width="17.140625" style="60" customWidth="1"/>
    <col min="6933" max="6933" width="6.42578125" style="60" customWidth="1"/>
    <col min="6934" max="6934" width="16.7109375" style="60" customWidth="1"/>
    <col min="6935" max="6935" width="7" style="60" customWidth="1"/>
    <col min="6936" max="6936" width="16" style="60" customWidth="1"/>
    <col min="6937" max="6937" width="7.28515625" style="60" customWidth="1"/>
    <col min="6938" max="6938" width="4" style="60" customWidth="1"/>
    <col min="6939" max="7168" width="9.140625" style="60"/>
    <col min="7169" max="7169" width="1" style="60" customWidth="1"/>
    <col min="7170" max="7170" width="7.85546875" style="60" customWidth="1"/>
    <col min="7171" max="7171" width="5" style="60" customWidth="1"/>
    <col min="7172" max="7172" width="1.5703125" style="60" customWidth="1"/>
    <col min="7173" max="7173" width="6.85546875" style="60" customWidth="1"/>
    <col min="7174" max="7174" width="14.28515625" style="60" customWidth="1"/>
    <col min="7175" max="7175" width="1.7109375" style="60" customWidth="1"/>
    <col min="7176" max="7176" width="10.140625" style="60" customWidth="1"/>
    <col min="7177" max="7177" width="8" style="60" customWidth="1"/>
    <col min="7178" max="7178" width="2" style="60" customWidth="1"/>
    <col min="7179" max="7179" width="15.7109375" style="60" bestFit="1" customWidth="1"/>
    <col min="7180" max="7180" width="2.140625" style="60" customWidth="1"/>
    <col min="7181" max="7181" width="3.7109375" style="60" customWidth="1"/>
    <col min="7182" max="7182" width="20.140625" style="60" customWidth="1"/>
    <col min="7183" max="7183" width="22.28515625" style="60" customWidth="1"/>
    <col min="7184" max="7184" width="17.42578125" style="60" customWidth="1"/>
    <col min="7185" max="7185" width="6.5703125" style="60" customWidth="1"/>
    <col min="7186" max="7186" width="18" style="60" customWidth="1"/>
    <col min="7187" max="7187" width="6.5703125" style="60" customWidth="1"/>
    <col min="7188" max="7188" width="17.140625" style="60" customWidth="1"/>
    <col min="7189" max="7189" width="6.42578125" style="60" customWidth="1"/>
    <col min="7190" max="7190" width="16.7109375" style="60" customWidth="1"/>
    <col min="7191" max="7191" width="7" style="60" customWidth="1"/>
    <col min="7192" max="7192" width="16" style="60" customWidth="1"/>
    <col min="7193" max="7193" width="7.28515625" style="60" customWidth="1"/>
    <col min="7194" max="7194" width="4" style="60" customWidth="1"/>
    <col min="7195" max="7424" width="9.140625" style="60"/>
    <col min="7425" max="7425" width="1" style="60" customWidth="1"/>
    <col min="7426" max="7426" width="7.85546875" style="60" customWidth="1"/>
    <col min="7427" max="7427" width="5" style="60" customWidth="1"/>
    <col min="7428" max="7428" width="1.5703125" style="60" customWidth="1"/>
    <col min="7429" max="7429" width="6.85546875" style="60" customWidth="1"/>
    <col min="7430" max="7430" width="14.28515625" style="60" customWidth="1"/>
    <col min="7431" max="7431" width="1.7109375" style="60" customWidth="1"/>
    <col min="7432" max="7432" width="10.140625" style="60" customWidth="1"/>
    <col min="7433" max="7433" width="8" style="60" customWidth="1"/>
    <col min="7434" max="7434" width="2" style="60" customWidth="1"/>
    <col min="7435" max="7435" width="15.7109375" style="60" bestFit="1" customWidth="1"/>
    <col min="7436" max="7436" width="2.140625" style="60" customWidth="1"/>
    <col min="7437" max="7437" width="3.7109375" style="60" customWidth="1"/>
    <col min="7438" max="7438" width="20.140625" style="60" customWidth="1"/>
    <col min="7439" max="7439" width="22.28515625" style="60" customWidth="1"/>
    <col min="7440" max="7440" width="17.42578125" style="60" customWidth="1"/>
    <col min="7441" max="7441" width="6.5703125" style="60" customWidth="1"/>
    <col min="7442" max="7442" width="18" style="60" customWidth="1"/>
    <col min="7443" max="7443" width="6.5703125" style="60" customWidth="1"/>
    <col min="7444" max="7444" width="17.140625" style="60" customWidth="1"/>
    <col min="7445" max="7445" width="6.42578125" style="60" customWidth="1"/>
    <col min="7446" max="7446" width="16.7109375" style="60" customWidth="1"/>
    <col min="7447" max="7447" width="7" style="60" customWidth="1"/>
    <col min="7448" max="7448" width="16" style="60" customWidth="1"/>
    <col min="7449" max="7449" width="7.28515625" style="60" customWidth="1"/>
    <col min="7450" max="7450" width="4" style="60" customWidth="1"/>
    <col min="7451" max="7680" width="9.140625" style="60"/>
    <col min="7681" max="7681" width="1" style="60" customWidth="1"/>
    <col min="7682" max="7682" width="7.85546875" style="60" customWidth="1"/>
    <col min="7683" max="7683" width="5" style="60" customWidth="1"/>
    <col min="7684" max="7684" width="1.5703125" style="60" customWidth="1"/>
    <col min="7685" max="7685" width="6.85546875" style="60" customWidth="1"/>
    <col min="7686" max="7686" width="14.28515625" style="60" customWidth="1"/>
    <col min="7687" max="7687" width="1.7109375" style="60" customWidth="1"/>
    <col min="7688" max="7688" width="10.140625" style="60" customWidth="1"/>
    <col min="7689" max="7689" width="8" style="60" customWidth="1"/>
    <col min="7690" max="7690" width="2" style="60" customWidth="1"/>
    <col min="7691" max="7691" width="15.7109375" style="60" bestFit="1" customWidth="1"/>
    <col min="7692" max="7692" width="2.140625" style="60" customWidth="1"/>
    <col min="7693" max="7693" width="3.7109375" style="60" customWidth="1"/>
    <col min="7694" max="7694" width="20.140625" style="60" customWidth="1"/>
    <col min="7695" max="7695" width="22.28515625" style="60" customWidth="1"/>
    <col min="7696" max="7696" width="17.42578125" style="60" customWidth="1"/>
    <col min="7697" max="7697" width="6.5703125" style="60" customWidth="1"/>
    <col min="7698" max="7698" width="18" style="60" customWidth="1"/>
    <col min="7699" max="7699" width="6.5703125" style="60" customWidth="1"/>
    <col min="7700" max="7700" width="17.140625" style="60" customWidth="1"/>
    <col min="7701" max="7701" width="6.42578125" style="60" customWidth="1"/>
    <col min="7702" max="7702" width="16.7109375" style="60" customWidth="1"/>
    <col min="7703" max="7703" width="7" style="60" customWidth="1"/>
    <col min="7704" max="7704" width="16" style="60" customWidth="1"/>
    <col min="7705" max="7705" width="7.28515625" style="60" customWidth="1"/>
    <col min="7706" max="7706" width="4" style="60" customWidth="1"/>
    <col min="7707" max="7936" width="9.140625" style="60"/>
    <col min="7937" max="7937" width="1" style="60" customWidth="1"/>
    <col min="7938" max="7938" width="7.85546875" style="60" customWidth="1"/>
    <col min="7939" max="7939" width="5" style="60" customWidth="1"/>
    <col min="7940" max="7940" width="1.5703125" style="60" customWidth="1"/>
    <col min="7941" max="7941" width="6.85546875" style="60" customWidth="1"/>
    <col min="7942" max="7942" width="14.28515625" style="60" customWidth="1"/>
    <col min="7943" max="7943" width="1.7109375" style="60" customWidth="1"/>
    <col min="7944" max="7944" width="10.140625" style="60" customWidth="1"/>
    <col min="7945" max="7945" width="8" style="60" customWidth="1"/>
    <col min="7946" max="7946" width="2" style="60" customWidth="1"/>
    <col min="7947" max="7947" width="15.7109375" style="60" bestFit="1" customWidth="1"/>
    <col min="7948" max="7948" width="2.140625" style="60" customWidth="1"/>
    <col min="7949" max="7949" width="3.7109375" style="60" customWidth="1"/>
    <col min="7950" max="7950" width="20.140625" style="60" customWidth="1"/>
    <col min="7951" max="7951" width="22.28515625" style="60" customWidth="1"/>
    <col min="7952" max="7952" width="17.42578125" style="60" customWidth="1"/>
    <col min="7953" max="7953" width="6.5703125" style="60" customWidth="1"/>
    <col min="7954" max="7954" width="18" style="60" customWidth="1"/>
    <col min="7955" max="7955" width="6.5703125" style="60" customWidth="1"/>
    <col min="7956" max="7956" width="17.140625" style="60" customWidth="1"/>
    <col min="7957" max="7957" width="6.42578125" style="60" customWidth="1"/>
    <col min="7958" max="7958" width="16.7109375" style="60" customWidth="1"/>
    <col min="7959" max="7959" width="7" style="60" customWidth="1"/>
    <col min="7960" max="7960" width="16" style="60" customWidth="1"/>
    <col min="7961" max="7961" width="7.28515625" style="60" customWidth="1"/>
    <col min="7962" max="7962" width="4" style="60" customWidth="1"/>
    <col min="7963" max="8192" width="9.140625" style="60"/>
    <col min="8193" max="8193" width="1" style="60" customWidth="1"/>
    <col min="8194" max="8194" width="7.85546875" style="60" customWidth="1"/>
    <col min="8195" max="8195" width="5" style="60" customWidth="1"/>
    <col min="8196" max="8196" width="1.5703125" style="60" customWidth="1"/>
    <col min="8197" max="8197" width="6.85546875" style="60" customWidth="1"/>
    <col min="8198" max="8198" width="14.28515625" style="60" customWidth="1"/>
    <col min="8199" max="8199" width="1.7109375" style="60" customWidth="1"/>
    <col min="8200" max="8200" width="10.140625" style="60" customWidth="1"/>
    <col min="8201" max="8201" width="8" style="60" customWidth="1"/>
    <col min="8202" max="8202" width="2" style="60" customWidth="1"/>
    <col min="8203" max="8203" width="15.7109375" style="60" bestFit="1" customWidth="1"/>
    <col min="8204" max="8204" width="2.140625" style="60" customWidth="1"/>
    <col min="8205" max="8205" width="3.7109375" style="60" customWidth="1"/>
    <col min="8206" max="8206" width="20.140625" style="60" customWidth="1"/>
    <col min="8207" max="8207" width="22.28515625" style="60" customWidth="1"/>
    <col min="8208" max="8208" width="17.42578125" style="60" customWidth="1"/>
    <col min="8209" max="8209" width="6.5703125" style="60" customWidth="1"/>
    <col min="8210" max="8210" width="18" style="60" customWidth="1"/>
    <col min="8211" max="8211" width="6.5703125" style="60" customWidth="1"/>
    <col min="8212" max="8212" width="17.140625" style="60" customWidth="1"/>
    <col min="8213" max="8213" width="6.42578125" style="60" customWidth="1"/>
    <col min="8214" max="8214" width="16.7109375" style="60" customWidth="1"/>
    <col min="8215" max="8215" width="7" style="60" customWidth="1"/>
    <col min="8216" max="8216" width="16" style="60" customWidth="1"/>
    <col min="8217" max="8217" width="7.28515625" style="60" customWidth="1"/>
    <col min="8218" max="8218" width="4" style="60" customWidth="1"/>
    <col min="8219" max="8448" width="9.140625" style="60"/>
    <col min="8449" max="8449" width="1" style="60" customWidth="1"/>
    <col min="8450" max="8450" width="7.85546875" style="60" customWidth="1"/>
    <col min="8451" max="8451" width="5" style="60" customWidth="1"/>
    <col min="8452" max="8452" width="1.5703125" style="60" customWidth="1"/>
    <col min="8453" max="8453" width="6.85546875" style="60" customWidth="1"/>
    <col min="8454" max="8454" width="14.28515625" style="60" customWidth="1"/>
    <col min="8455" max="8455" width="1.7109375" style="60" customWidth="1"/>
    <col min="8456" max="8456" width="10.140625" style="60" customWidth="1"/>
    <col min="8457" max="8457" width="8" style="60" customWidth="1"/>
    <col min="8458" max="8458" width="2" style="60" customWidth="1"/>
    <col min="8459" max="8459" width="15.7109375" style="60" bestFit="1" customWidth="1"/>
    <col min="8460" max="8460" width="2.140625" style="60" customWidth="1"/>
    <col min="8461" max="8461" width="3.7109375" style="60" customWidth="1"/>
    <col min="8462" max="8462" width="20.140625" style="60" customWidth="1"/>
    <col min="8463" max="8463" width="22.28515625" style="60" customWidth="1"/>
    <col min="8464" max="8464" width="17.42578125" style="60" customWidth="1"/>
    <col min="8465" max="8465" width="6.5703125" style="60" customWidth="1"/>
    <col min="8466" max="8466" width="18" style="60" customWidth="1"/>
    <col min="8467" max="8467" width="6.5703125" style="60" customWidth="1"/>
    <col min="8468" max="8468" width="17.140625" style="60" customWidth="1"/>
    <col min="8469" max="8469" width="6.42578125" style="60" customWidth="1"/>
    <col min="8470" max="8470" width="16.7109375" style="60" customWidth="1"/>
    <col min="8471" max="8471" width="7" style="60" customWidth="1"/>
    <col min="8472" max="8472" width="16" style="60" customWidth="1"/>
    <col min="8473" max="8473" width="7.28515625" style="60" customWidth="1"/>
    <col min="8474" max="8474" width="4" style="60" customWidth="1"/>
    <col min="8475" max="8704" width="9.140625" style="60"/>
    <col min="8705" max="8705" width="1" style="60" customWidth="1"/>
    <col min="8706" max="8706" width="7.85546875" style="60" customWidth="1"/>
    <col min="8707" max="8707" width="5" style="60" customWidth="1"/>
    <col min="8708" max="8708" width="1.5703125" style="60" customWidth="1"/>
    <col min="8709" max="8709" width="6.85546875" style="60" customWidth="1"/>
    <col min="8710" max="8710" width="14.28515625" style="60" customWidth="1"/>
    <col min="8711" max="8711" width="1.7109375" style="60" customWidth="1"/>
    <col min="8712" max="8712" width="10.140625" style="60" customWidth="1"/>
    <col min="8713" max="8713" width="8" style="60" customWidth="1"/>
    <col min="8714" max="8714" width="2" style="60" customWidth="1"/>
    <col min="8715" max="8715" width="15.7109375" style="60" bestFit="1" customWidth="1"/>
    <col min="8716" max="8716" width="2.140625" style="60" customWidth="1"/>
    <col min="8717" max="8717" width="3.7109375" style="60" customWidth="1"/>
    <col min="8718" max="8718" width="20.140625" style="60" customWidth="1"/>
    <col min="8719" max="8719" width="22.28515625" style="60" customWidth="1"/>
    <col min="8720" max="8720" width="17.42578125" style="60" customWidth="1"/>
    <col min="8721" max="8721" width="6.5703125" style="60" customWidth="1"/>
    <col min="8722" max="8722" width="18" style="60" customWidth="1"/>
    <col min="8723" max="8723" width="6.5703125" style="60" customWidth="1"/>
    <col min="8724" max="8724" width="17.140625" style="60" customWidth="1"/>
    <col min="8725" max="8725" width="6.42578125" style="60" customWidth="1"/>
    <col min="8726" max="8726" width="16.7109375" style="60" customWidth="1"/>
    <col min="8727" max="8727" width="7" style="60" customWidth="1"/>
    <col min="8728" max="8728" width="16" style="60" customWidth="1"/>
    <col min="8729" max="8729" width="7.28515625" style="60" customWidth="1"/>
    <col min="8730" max="8730" width="4" style="60" customWidth="1"/>
    <col min="8731" max="8960" width="9.140625" style="60"/>
    <col min="8961" max="8961" width="1" style="60" customWidth="1"/>
    <col min="8962" max="8962" width="7.85546875" style="60" customWidth="1"/>
    <col min="8963" max="8963" width="5" style="60" customWidth="1"/>
    <col min="8964" max="8964" width="1.5703125" style="60" customWidth="1"/>
    <col min="8965" max="8965" width="6.85546875" style="60" customWidth="1"/>
    <col min="8966" max="8966" width="14.28515625" style="60" customWidth="1"/>
    <col min="8967" max="8967" width="1.7109375" style="60" customWidth="1"/>
    <col min="8968" max="8968" width="10.140625" style="60" customWidth="1"/>
    <col min="8969" max="8969" width="8" style="60" customWidth="1"/>
    <col min="8970" max="8970" width="2" style="60" customWidth="1"/>
    <col min="8971" max="8971" width="15.7109375" style="60" bestFit="1" customWidth="1"/>
    <col min="8972" max="8972" width="2.140625" style="60" customWidth="1"/>
    <col min="8973" max="8973" width="3.7109375" style="60" customWidth="1"/>
    <col min="8974" max="8974" width="20.140625" style="60" customWidth="1"/>
    <col min="8975" max="8975" width="22.28515625" style="60" customWidth="1"/>
    <col min="8976" max="8976" width="17.42578125" style="60" customWidth="1"/>
    <col min="8977" max="8977" width="6.5703125" style="60" customWidth="1"/>
    <col min="8978" max="8978" width="18" style="60" customWidth="1"/>
    <col min="8979" max="8979" width="6.5703125" style="60" customWidth="1"/>
    <col min="8980" max="8980" width="17.140625" style="60" customWidth="1"/>
    <col min="8981" max="8981" width="6.42578125" style="60" customWidth="1"/>
    <col min="8982" max="8982" width="16.7109375" style="60" customWidth="1"/>
    <col min="8983" max="8983" width="7" style="60" customWidth="1"/>
    <col min="8984" max="8984" width="16" style="60" customWidth="1"/>
    <col min="8985" max="8985" width="7.28515625" style="60" customWidth="1"/>
    <col min="8986" max="8986" width="4" style="60" customWidth="1"/>
    <col min="8987" max="9216" width="9.140625" style="60"/>
    <col min="9217" max="9217" width="1" style="60" customWidth="1"/>
    <col min="9218" max="9218" width="7.85546875" style="60" customWidth="1"/>
    <col min="9219" max="9219" width="5" style="60" customWidth="1"/>
    <col min="9220" max="9220" width="1.5703125" style="60" customWidth="1"/>
    <col min="9221" max="9221" width="6.85546875" style="60" customWidth="1"/>
    <col min="9222" max="9222" width="14.28515625" style="60" customWidth="1"/>
    <col min="9223" max="9223" width="1.7109375" style="60" customWidth="1"/>
    <col min="9224" max="9224" width="10.140625" style="60" customWidth="1"/>
    <col min="9225" max="9225" width="8" style="60" customWidth="1"/>
    <col min="9226" max="9226" width="2" style="60" customWidth="1"/>
    <col min="9227" max="9227" width="15.7109375" style="60" bestFit="1" customWidth="1"/>
    <col min="9228" max="9228" width="2.140625" style="60" customWidth="1"/>
    <col min="9229" max="9229" width="3.7109375" style="60" customWidth="1"/>
    <col min="9230" max="9230" width="20.140625" style="60" customWidth="1"/>
    <col min="9231" max="9231" width="22.28515625" style="60" customWidth="1"/>
    <col min="9232" max="9232" width="17.42578125" style="60" customWidth="1"/>
    <col min="9233" max="9233" width="6.5703125" style="60" customWidth="1"/>
    <col min="9234" max="9234" width="18" style="60" customWidth="1"/>
    <col min="9235" max="9235" width="6.5703125" style="60" customWidth="1"/>
    <col min="9236" max="9236" width="17.140625" style="60" customWidth="1"/>
    <col min="9237" max="9237" width="6.42578125" style="60" customWidth="1"/>
    <col min="9238" max="9238" width="16.7109375" style="60" customWidth="1"/>
    <col min="9239" max="9239" width="7" style="60" customWidth="1"/>
    <col min="9240" max="9240" width="16" style="60" customWidth="1"/>
    <col min="9241" max="9241" width="7.28515625" style="60" customWidth="1"/>
    <col min="9242" max="9242" width="4" style="60" customWidth="1"/>
    <col min="9243" max="9472" width="9.140625" style="60"/>
    <col min="9473" max="9473" width="1" style="60" customWidth="1"/>
    <col min="9474" max="9474" width="7.85546875" style="60" customWidth="1"/>
    <col min="9475" max="9475" width="5" style="60" customWidth="1"/>
    <col min="9476" max="9476" width="1.5703125" style="60" customWidth="1"/>
    <col min="9477" max="9477" width="6.85546875" style="60" customWidth="1"/>
    <col min="9478" max="9478" width="14.28515625" style="60" customWidth="1"/>
    <col min="9479" max="9479" width="1.7109375" style="60" customWidth="1"/>
    <col min="9480" max="9480" width="10.140625" style="60" customWidth="1"/>
    <col min="9481" max="9481" width="8" style="60" customWidth="1"/>
    <col min="9482" max="9482" width="2" style="60" customWidth="1"/>
    <col min="9483" max="9483" width="15.7109375" style="60" bestFit="1" customWidth="1"/>
    <col min="9484" max="9484" width="2.140625" style="60" customWidth="1"/>
    <col min="9485" max="9485" width="3.7109375" style="60" customWidth="1"/>
    <col min="9486" max="9486" width="20.140625" style="60" customWidth="1"/>
    <col min="9487" max="9487" width="22.28515625" style="60" customWidth="1"/>
    <col min="9488" max="9488" width="17.42578125" style="60" customWidth="1"/>
    <col min="9489" max="9489" width="6.5703125" style="60" customWidth="1"/>
    <col min="9490" max="9490" width="18" style="60" customWidth="1"/>
    <col min="9491" max="9491" width="6.5703125" style="60" customWidth="1"/>
    <col min="9492" max="9492" width="17.140625" style="60" customWidth="1"/>
    <col min="9493" max="9493" width="6.42578125" style="60" customWidth="1"/>
    <col min="9494" max="9494" width="16.7109375" style="60" customWidth="1"/>
    <col min="9495" max="9495" width="7" style="60" customWidth="1"/>
    <col min="9496" max="9496" width="16" style="60" customWidth="1"/>
    <col min="9497" max="9497" width="7.28515625" style="60" customWidth="1"/>
    <col min="9498" max="9498" width="4" style="60" customWidth="1"/>
    <col min="9499" max="9728" width="9.140625" style="60"/>
    <col min="9729" max="9729" width="1" style="60" customWidth="1"/>
    <col min="9730" max="9730" width="7.85546875" style="60" customWidth="1"/>
    <col min="9731" max="9731" width="5" style="60" customWidth="1"/>
    <col min="9732" max="9732" width="1.5703125" style="60" customWidth="1"/>
    <col min="9733" max="9733" width="6.85546875" style="60" customWidth="1"/>
    <col min="9734" max="9734" width="14.28515625" style="60" customWidth="1"/>
    <col min="9735" max="9735" width="1.7109375" style="60" customWidth="1"/>
    <col min="9736" max="9736" width="10.140625" style="60" customWidth="1"/>
    <col min="9737" max="9737" width="8" style="60" customWidth="1"/>
    <col min="9738" max="9738" width="2" style="60" customWidth="1"/>
    <col min="9739" max="9739" width="15.7109375" style="60" bestFit="1" customWidth="1"/>
    <col min="9740" max="9740" width="2.140625" style="60" customWidth="1"/>
    <col min="9741" max="9741" width="3.7109375" style="60" customWidth="1"/>
    <col min="9742" max="9742" width="20.140625" style="60" customWidth="1"/>
    <col min="9743" max="9743" width="22.28515625" style="60" customWidth="1"/>
    <col min="9744" max="9744" width="17.42578125" style="60" customWidth="1"/>
    <col min="9745" max="9745" width="6.5703125" style="60" customWidth="1"/>
    <col min="9746" max="9746" width="18" style="60" customWidth="1"/>
    <col min="9747" max="9747" width="6.5703125" style="60" customWidth="1"/>
    <col min="9748" max="9748" width="17.140625" style="60" customWidth="1"/>
    <col min="9749" max="9749" width="6.42578125" style="60" customWidth="1"/>
    <col min="9750" max="9750" width="16.7109375" style="60" customWidth="1"/>
    <col min="9751" max="9751" width="7" style="60" customWidth="1"/>
    <col min="9752" max="9752" width="16" style="60" customWidth="1"/>
    <col min="9753" max="9753" width="7.28515625" style="60" customWidth="1"/>
    <col min="9754" max="9754" width="4" style="60" customWidth="1"/>
    <col min="9755" max="9984" width="9.140625" style="60"/>
    <col min="9985" max="9985" width="1" style="60" customWidth="1"/>
    <col min="9986" max="9986" width="7.85546875" style="60" customWidth="1"/>
    <col min="9987" max="9987" width="5" style="60" customWidth="1"/>
    <col min="9988" max="9988" width="1.5703125" style="60" customWidth="1"/>
    <col min="9989" max="9989" width="6.85546875" style="60" customWidth="1"/>
    <col min="9990" max="9990" width="14.28515625" style="60" customWidth="1"/>
    <col min="9991" max="9991" width="1.7109375" style="60" customWidth="1"/>
    <col min="9992" max="9992" width="10.140625" style="60" customWidth="1"/>
    <col min="9993" max="9993" width="8" style="60" customWidth="1"/>
    <col min="9994" max="9994" width="2" style="60" customWidth="1"/>
    <col min="9995" max="9995" width="15.7109375" style="60" bestFit="1" customWidth="1"/>
    <col min="9996" max="9996" width="2.140625" style="60" customWidth="1"/>
    <col min="9997" max="9997" width="3.7109375" style="60" customWidth="1"/>
    <col min="9998" max="9998" width="20.140625" style="60" customWidth="1"/>
    <col min="9999" max="9999" width="22.28515625" style="60" customWidth="1"/>
    <col min="10000" max="10000" width="17.42578125" style="60" customWidth="1"/>
    <col min="10001" max="10001" width="6.5703125" style="60" customWidth="1"/>
    <col min="10002" max="10002" width="18" style="60" customWidth="1"/>
    <col min="10003" max="10003" width="6.5703125" style="60" customWidth="1"/>
    <col min="10004" max="10004" width="17.140625" style="60" customWidth="1"/>
    <col min="10005" max="10005" width="6.42578125" style="60" customWidth="1"/>
    <col min="10006" max="10006" width="16.7109375" style="60" customWidth="1"/>
    <col min="10007" max="10007" width="7" style="60" customWidth="1"/>
    <col min="10008" max="10008" width="16" style="60" customWidth="1"/>
    <col min="10009" max="10009" width="7.28515625" style="60" customWidth="1"/>
    <col min="10010" max="10010" width="4" style="60" customWidth="1"/>
    <col min="10011" max="10240" width="9.140625" style="60"/>
    <col min="10241" max="10241" width="1" style="60" customWidth="1"/>
    <col min="10242" max="10242" width="7.85546875" style="60" customWidth="1"/>
    <col min="10243" max="10243" width="5" style="60" customWidth="1"/>
    <col min="10244" max="10244" width="1.5703125" style="60" customWidth="1"/>
    <col min="10245" max="10245" width="6.85546875" style="60" customWidth="1"/>
    <col min="10246" max="10246" width="14.28515625" style="60" customWidth="1"/>
    <col min="10247" max="10247" width="1.7109375" style="60" customWidth="1"/>
    <col min="10248" max="10248" width="10.140625" style="60" customWidth="1"/>
    <col min="10249" max="10249" width="8" style="60" customWidth="1"/>
    <col min="10250" max="10250" width="2" style="60" customWidth="1"/>
    <col min="10251" max="10251" width="15.7109375" style="60" bestFit="1" customWidth="1"/>
    <col min="10252" max="10252" width="2.140625" style="60" customWidth="1"/>
    <col min="10253" max="10253" width="3.7109375" style="60" customWidth="1"/>
    <col min="10254" max="10254" width="20.140625" style="60" customWidth="1"/>
    <col min="10255" max="10255" width="22.28515625" style="60" customWidth="1"/>
    <col min="10256" max="10256" width="17.42578125" style="60" customWidth="1"/>
    <col min="10257" max="10257" width="6.5703125" style="60" customWidth="1"/>
    <col min="10258" max="10258" width="18" style="60" customWidth="1"/>
    <col min="10259" max="10259" width="6.5703125" style="60" customWidth="1"/>
    <col min="10260" max="10260" width="17.140625" style="60" customWidth="1"/>
    <col min="10261" max="10261" width="6.42578125" style="60" customWidth="1"/>
    <col min="10262" max="10262" width="16.7109375" style="60" customWidth="1"/>
    <col min="10263" max="10263" width="7" style="60" customWidth="1"/>
    <col min="10264" max="10264" width="16" style="60" customWidth="1"/>
    <col min="10265" max="10265" width="7.28515625" style="60" customWidth="1"/>
    <col min="10266" max="10266" width="4" style="60" customWidth="1"/>
    <col min="10267" max="10496" width="9.140625" style="60"/>
    <col min="10497" max="10497" width="1" style="60" customWidth="1"/>
    <col min="10498" max="10498" width="7.85546875" style="60" customWidth="1"/>
    <col min="10499" max="10499" width="5" style="60" customWidth="1"/>
    <col min="10500" max="10500" width="1.5703125" style="60" customWidth="1"/>
    <col min="10501" max="10501" width="6.85546875" style="60" customWidth="1"/>
    <col min="10502" max="10502" width="14.28515625" style="60" customWidth="1"/>
    <col min="10503" max="10503" width="1.7109375" style="60" customWidth="1"/>
    <col min="10504" max="10504" width="10.140625" style="60" customWidth="1"/>
    <col min="10505" max="10505" width="8" style="60" customWidth="1"/>
    <col min="10506" max="10506" width="2" style="60" customWidth="1"/>
    <col min="10507" max="10507" width="15.7109375" style="60" bestFit="1" customWidth="1"/>
    <col min="10508" max="10508" width="2.140625" style="60" customWidth="1"/>
    <col min="10509" max="10509" width="3.7109375" style="60" customWidth="1"/>
    <col min="10510" max="10510" width="20.140625" style="60" customWidth="1"/>
    <col min="10511" max="10511" width="22.28515625" style="60" customWidth="1"/>
    <col min="10512" max="10512" width="17.42578125" style="60" customWidth="1"/>
    <col min="10513" max="10513" width="6.5703125" style="60" customWidth="1"/>
    <col min="10514" max="10514" width="18" style="60" customWidth="1"/>
    <col min="10515" max="10515" width="6.5703125" style="60" customWidth="1"/>
    <col min="10516" max="10516" width="17.140625" style="60" customWidth="1"/>
    <col min="10517" max="10517" width="6.42578125" style="60" customWidth="1"/>
    <col min="10518" max="10518" width="16.7109375" style="60" customWidth="1"/>
    <col min="10519" max="10519" width="7" style="60" customWidth="1"/>
    <col min="10520" max="10520" width="16" style="60" customWidth="1"/>
    <col min="10521" max="10521" width="7.28515625" style="60" customWidth="1"/>
    <col min="10522" max="10522" width="4" style="60" customWidth="1"/>
    <col min="10523" max="10752" width="9.140625" style="60"/>
    <col min="10753" max="10753" width="1" style="60" customWidth="1"/>
    <col min="10754" max="10754" width="7.85546875" style="60" customWidth="1"/>
    <col min="10755" max="10755" width="5" style="60" customWidth="1"/>
    <col min="10756" max="10756" width="1.5703125" style="60" customWidth="1"/>
    <col min="10757" max="10757" width="6.85546875" style="60" customWidth="1"/>
    <col min="10758" max="10758" width="14.28515625" style="60" customWidth="1"/>
    <col min="10759" max="10759" width="1.7109375" style="60" customWidth="1"/>
    <col min="10760" max="10760" width="10.140625" style="60" customWidth="1"/>
    <col min="10761" max="10761" width="8" style="60" customWidth="1"/>
    <col min="10762" max="10762" width="2" style="60" customWidth="1"/>
    <col min="10763" max="10763" width="15.7109375" style="60" bestFit="1" customWidth="1"/>
    <col min="10764" max="10764" width="2.140625" style="60" customWidth="1"/>
    <col min="10765" max="10765" width="3.7109375" style="60" customWidth="1"/>
    <col min="10766" max="10766" width="20.140625" style="60" customWidth="1"/>
    <col min="10767" max="10767" width="22.28515625" style="60" customWidth="1"/>
    <col min="10768" max="10768" width="17.42578125" style="60" customWidth="1"/>
    <col min="10769" max="10769" width="6.5703125" style="60" customWidth="1"/>
    <col min="10770" max="10770" width="18" style="60" customWidth="1"/>
    <col min="10771" max="10771" width="6.5703125" style="60" customWidth="1"/>
    <col min="10772" max="10772" width="17.140625" style="60" customWidth="1"/>
    <col min="10773" max="10773" width="6.42578125" style="60" customWidth="1"/>
    <col min="10774" max="10774" width="16.7109375" style="60" customWidth="1"/>
    <col min="10775" max="10775" width="7" style="60" customWidth="1"/>
    <col min="10776" max="10776" width="16" style="60" customWidth="1"/>
    <col min="10777" max="10777" width="7.28515625" style="60" customWidth="1"/>
    <col min="10778" max="10778" width="4" style="60" customWidth="1"/>
    <col min="10779" max="11008" width="9.140625" style="60"/>
    <col min="11009" max="11009" width="1" style="60" customWidth="1"/>
    <col min="11010" max="11010" width="7.85546875" style="60" customWidth="1"/>
    <col min="11011" max="11011" width="5" style="60" customWidth="1"/>
    <col min="11012" max="11012" width="1.5703125" style="60" customWidth="1"/>
    <col min="11013" max="11013" width="6.85546875" style="60" customWidth="1"/>
    <col min="11014" max="11014" width="14.28515625" style="60" customWidth="1"/>
    <col min="11015" max="11015" width="1.7109375" style="60" customWidth="1"/>
    <col min="11016" max="11016" width="10.140625" style="60" customWidth="1"/>
    <col min="11017" max="11017" width="8" style="60" customWidth="1"/>
    <col min="11018" max="11018" width="2" style="60" customWidth="1"/>
    <col min="11019" max="11019" width="15.7109375" style="60" bestFit="1" customWidth="1"/>
    <col min="11020" max="11020" width="2.140625" style="60" customWidth="1"/>
    <col min="11021" max="11021" width="3.7109375" style="60" customWidth="1"/>
    <col min="11022" max="11022" width="20.140625" style="60" customWidth="1"/>
    <col min="11023" max="11023" width="22.28515625" style="60" customWidth="1"/>
    <col min="11024" max="11024" width="17.42578125" style="60" customWidth="1"/>
    <col min="11025" max="11025" width="6.5703125" style="60" customWidth="1"/>
    <col min="11026" max="11026" width="18" style="60" customWidth="1"/>
    <col min="11027" max="11027" width="6.5703125" style="60" customWidth="1"/>
    <col min="11028" max="11028" width="17.140625" style="60" customWidth="1"/>
    <col min="11029" max="11029" width="6.42578125" style="60" customWidth="1"/>
    <col min="11030" max="11030" width="16.7109375" style="60" customWidth="1"/>
    <col min="11031" max="11031" width="7" style="60" customWidth="1"/>
    <col min="11032" max="11032" width="16" style="60" customWidth="1"/>
    <col min="11033" max="11033" width="7.28515625" style="60" customWidth="1"/>
    <col min="11034" max="11034" width="4" style="60" customWidth="1"/>
    <col min="11035" max="11264" width="9.140625" style="60"/>
    <col min="11265" max="11265" width="1" style="60" customWidth="1"/>
    <col min="11266" max="11266" width="7.85546875" style="60" customWidth="1"/>
    <col min="11267" max="11267" width="5" style="60" customWidth="1"/>
    <col min="11268" max="11268" width="1.5703125" style="60" customWidth="1"/>
    <col min="11269" max="11269" width="6.85546875" style="60" customWidth="1"/>
    <col min="11270" max="11270" width="14.28515625" style="60" customWidth="1"/>
    <col min="11271" max="11271" width="1.7109375" style="60" customWidth="1"/>
    <col min="11272" max="11272" width="10.140625" style="60" customWidth="1"/>
    <col min="11273" max="11273" width="8" style="60" customWidth="1"/>
    <col min="11274" max="11274" width="2" style="60" customWidth="1"/>
    <col min="11275" max="11275" width="15.7109375" style="60" bestFit="1" customWidth="1"/>
    <col min="11276" max="11276" width="2.140625" style="60" customWidth="1"/>
    <col min="11277" max="11277" width="3.7109375" style="60" customWidth="1"/>
    <col min="11278" max="11278" width="20.140625" style="60" customWidth="1"/>
    <col min="11279" max="11279" width="22.28515625" style="60" customWidth="1"/>
    <col min="11280" max="11280" width="17.42578125" style="60" customWidth="1"/>
    <col min="11281" max="11281" width="6.5703125" style="60" customWidth="1"/>
    <col min="11282" max="11282" width="18" style="60" customWidth="1"/>
    <col min="11283" max="11283" width="6.5703125" style="60" customWidth="1"/>
    <col min="11284" max="11284" width="17.140625" style="60" customWidth="1"/>
    <col min="11285" max="11285" width="6.42578125" style="60" customWidth="1"/>
    <col min="11286" max="11286" width="16.7109375" style="60" customWidth="1"/>
    <col min="11287" max="11287" width="7" style="60" customWidth="1"/>
    <col min="11288" max="11288" width="16" style="60" customWidth="1"/>
    <col min="11289" max="11289" width="7.28515625" style="60" customWidth="1"/>
    <col min="11290" max="11290" width="4" style="60" customWidth="1"/>
    <col min="11291" max="11520" width="9.140625" style="60"/>
    <col min="11521" max="11521" width="1" style="60" customWidth="1"/>
    <col min="11522" max="11522" width="7.85546875" style="60" customWidth="1"/>
    <col min="11523" max="11523" width="5" style="60" customWidth="1"/>
    <col min="11524" max="11524" width="1.5703125" style="60" customWidth="1"/>
    <col min="11525" max="11525" width="6.85546875" style="60" customWidth="1"/>
    <col min="11526" max="11526" width="14.28515625" style="60" customWidth="1"/>
    <col min="11527" max="11527" width="1.7109375" style="60" customWidth="1"/>
    <col min="11528" max="11528" width="10.140625" style="60" customWidth="1"/>
    <col min="11529" max="11529" width="8" style="60" customWidth="1"/>
    <col min="11530" max="11530" width="2" style="60" customWidth="1"/>
    <col min="11531" max="11531" width="15.7109375" style="60" bestFit="1" customWidth="1"/>
    <col min="11532" max="11532" width="2.140625" style="60" customWidth="1"/>
    <col min="11533" max="11533" width="3.7109375" style="60" customWidth="1"/>
    <col min="11534" max="11534" width="20.140625" style="60" customWidth="1"/>
    <col min="11535" max="11535" width="22.28515625" style="60" customWidth="1"/>
    <col min="11536" max="11536" width="17.42578125" style="60" customWidth="1"/>
    <col min="11537" max="11537" width="6.5703125" style="60" customWidth="1"/>
    <col min="11538" max="11538" width="18" style="60" customWidth="1"/>
    <col min="11539" max="11539" width="6.5703125" style="60" customWidth="1"/>
    <col min="11540" max="11540" width="17.140625" style="60" customWidth="1"/>
    <col min="11541" max="11541" width="6.42578125" style="60" customWidth="1"/>
    <col min="11542" max="11542" width="16.7109375" style="60" customWidth="1"/>
    <col min="11543" max="11543" width="7" style="60" customWidth="1"/>
    <col min="11544" max="11544" width="16" style="60" customWidth="1"/>
    <col min="11545" max="11545" width="7.28515625" style="60" customWidth="1"/>
    <col min="11546" max="11546" width="4" style="60" customWidth="1"/>
    <col min="11547" max="11776" width="9.140625" style="60"/>
    <col min="11777" max="11777" width="1" style="60" customWidth="1"/>
    <col min="11778" max="11778" width="7.85546875" style="60" customWidth="1"/>
    <col min="11779" max="11779" width="5" style="60" customWidth="1"/>
    <col min="11780" max="11780" width="1.5703125" style="60" customWidth="1"/>
    <col min="11781" max="11781" width="6.85546875" style="60" customWidth="1"/>
    <col min="11782" max="11782" width="14.28515625" style="60" customWidth="1"/>
    <col min="11783" max="11783" width="1.7109375" style="60" customWidth="1"/>
    <col min="11784" max="11784" width="10.140625" style="60" customWidth="1"/>
    <col min="11785" max="11785" width="8" style="60" customWidth="1"/>
    <col min="11786" max="11786" width="2" style="60" customWidth="1"/>
    <col min="11787" max="11787" width="15.7109375" style="60" bestFit="1" customWidth="1"/>
    <col min="11788" max="11788" width="2.140625" style="60" customWidth="1"/>
    <col min="11789" max="11789" width="3.7109375" style="60" customWidth="1"/>
    <col min="11790" max="11790" width="20.140625" style="60" customWidth="1"/>
    <col min="11791" max="11791" width="22.28515625" style="60" customWidth="1"/>
    <col min="11792" max="11792" width="17.42578125" style="60" customWidth="1"/>
    <col min="11793" max="11793" width="6.5703125" style="60" customWidth="1"/>
    <col min="11794" max="11794" width="18" style="60" customWidth="1"/>
    <col min="11795" max="11795" width="6.5703125" style="60" customWidth="1"/>
    <col min="11796" max="11796" width="17.140625" style="60" customWidth="1"/>
    <col min="11797" max="11797" width="6.42578125" style="60" customWidth="1"/>
    <col min="11798" max="11798" width="16.7109375" style="60" customWidth="1"/>
    <col min="11799" max="11799" width="7" style="60" customWidth="1"/>
    <col min="11800" max="11800" width="16" style="60" customWidth="1"/>
    <col min="11801" max="11801" width="7.28515625" style="60" customWidth="1"/>
    <col min="11802" max="11802" width="4" style="60" customWidth="1"/>
    <col min="11803" max="12032" width="9.140625" style="60"/>
    <col min="12033" max="12033" width="1" style="60" customWidth="1"/>
    <col min="12034" max="12034" width="7.85546875" style="60" customWidth="1"/>
    <col min="12035" max="12035" width="5" style="60" customWidth="1"/>
    <col min="12036" max="12036" width="1.5703125" style="60" customWidth="1"/>
    <col min="12037" max="12037" width="6.85546875" style="60" customWidth="1"/>
    <col min="12038" max="12038" width="14.28515625" style="60" customWidth="1"/>
    <col min="12039" max="12039" width="1.7109375" style="60" customWidth="1"/>
    <col min="12040" max="12040" width="10.140625" style="60" customWidth="1"/>
    <col min="12041" max="12041" width="8" style="60" customWidth="1"/>
    <col min="12042" max="12042" width="2" style="60" customWidth="1"/>
    <col min="12043" max="12043" width="15.7109375" style="60" bestFit="1" customWidth="1"/>
    <col min="12044" max="12044" width="2.140625" style="60" customWidth="1"/>
    <col min="12045" max="12045" width="3.7109375" style="60" customWidth="1"/>
    <col min="12046" max="12046" width="20.140625" style="60" customWidth="1"/>
    <col min="12047" max="12047" width="22.28515625" style="60" customWidth="1"/>
    <col min="12048" max="12048" width="17.42578125" style="60" customWidth="1"/>
    <col min="12049" max="12049" width="6.5703125" style="60" customWidth="1"/>
    <col min="12050" max="12050" width="18" style="60" customWidth="1"/>
    <col min="12051" max="12051" width="6.5703125" style="60" customWidth="1"/>
    <col min="12052" max="12052" width="17.140625" style="60" customWidth="1"/>
    <col min="12053" max="12053" width="6.42578125" style="60" customWidth="1"/>
    <col min="12054" max="12054" width="16.7109375" style="60" customWidth="1"/>
    <col min="12055" max="12055" width="7" style="60" customWidth="1"/>
    <col min="12056" max="12056" width="16" style="60" customWidth="1"/>
    <col min="12057" max="12057" width="7.28515625" style="60" customWidth="1"/>
    <col min="12058" max="12058" width="4" style="60" customWidth="1"/>
    <col min="12059" max="12288" width="9.140625" style="60"/>
    <col min="12289" max="12289" width="1" style="60" customWidth="1"/>
    <col min="12290" max="12290" width="7.85546875" style="60" customWidth="1"/>
    <col min="12291" max="12291" width="5" style="60" customWidth="1"/>
    <col min="12292" max="12292" width="1.5703125" style="60" customWidth="1"/>
    <col min="12293" max="12293" width="6.85546875" style="60" customWidth="1"/>
    <col min="12294" max="12294" width="14.28515625" style="60" customWidth="1"/>
    <col min="12295" max="12295" width="1.7109375" style="60" customWidth="1"/>
    <col min="12296" max="12296" width="10.140625" style="60" customWidth="1"/>
    <col min="12297" max="12297" width="8" style="60" customWidth="1"/>
    <col min="12298" max="12298" width="2" style="60" customWidth="1"/>
    <col min="12299" max="12299" width="15.7109375" style="60" bestFit="1" customWidth="1"/>
    <col min="12300" max="12300" width="2.140625" style="60" customWidth="1"/>
    <col min="12301" max="12301" width="3.7109375" style="60" customWidth="1"/>
    <col min="12302" max="12302" width="20.140625" style="60" customWidth="1"/>
    <col min="12303" max="12303" width="22.28515625" style="60" customWidth="1"/>
    <col min="12304" max="12304" width="17.42578125" style="60" customWidth="1"/>
    <col min="12305" max="12305" width="6.5703125" style="60" customWidth="1"/>
    <col min="12306" max="12306" width="18" style="60" customWidth="1"/>
    <col min="12307" max="12307" width="6.5703125" style="60" customWidth="1"/>
    <col min="12308" max="12308" width="17.140625" style="60" customWidth="1"/>
    <col min="12309" max="12309" width="6.42578125" style="60" customWidth="1"/>
    <col min="12310" max="12310" width="16.7109375" style="60" customWidth="1"/>
    <col min="12311" max="12311" width="7" style="60" customWidth="1"/>
    <col min="12312" max="12312" width="16" style="60" customWidth="1"/>
    <col min="12313" max="12313" width="7.28515625" style="60" customWidth="1"/>
    <col min="12314" max="12314" width="4" style="60" customWidth="1"/>
    <col min="12315" max="12544" width="9.140625" style="60"/>
    <col min="12545" max="12545" width="1" style="60" customWidth="1"/>
    <col min="12546" max="12546" width="7.85546875" style="60" customWidth="1"/>
    <col min="12547" max="12547" width="5" style="60" customWidth="1"/>
    <col min="12548" max="12548" width="1.5703125" style="60" customWidth="1"/>
    <col min="12549" max="12549" width="6.85546875" style="60" customWidth="1"/>
    <col min="12550" max="12550" width="14.28515625" style="60" customWidth="1"/>
    <col min="12551" max="12551" width="1.7109375" style="60" customWidth="1"/>
    <col min="12552" max="12552" width="10.140625" style="60" customWidth="1"/>
    <col min="12553" max="12553" width="8" style="60" customWidth="1"/>
    <col min="12554" max="12554" width="2" style="60" customWidth="1"/>
    <col min="12555" max="12555" width="15.7109375" style="60" bestFit="1" customWidth="1"/>
    <col min="12556" max="12556" width="2.140625" style="60" customWidth="1"/>
    <col min="12557" max="12557" width="3.7109375" style="60" customWidth="1"/>
    <col min="12558" max="12558" width="20.140625" style="60" customWidth="1"/>
    <col min="12559" max="12559" width="22.28515625" style="60" customWidth="1"/>
    <col min="12560" max="12560" width="17.42578125" style="60" customWidth="1"/>
    <col min="12561" max="12561" width="6.5703125" style="60" customWidth="1"/>
    <col min="12562" max="12562" width="18" style="60" customWidth="1"/>
    <col min="12563" max="12563" width="6.5703125" style="60" customWidth="1"/>
    <col min="12564" max="12564" width="17.140625" style="60" customWidth="1"/>
    <col min="12565" max="12565" width="6.42578125" style="60" customWidth="1"/>
    <col min="12566" max="12566" width="16.7109375" style="60" customWidth="1"/>
    <col min="12567" max="12567" width="7" style="60" customWidth="1"/>
    <col min="12568" max="12568" width="16" style="60" customWidth="1"/>
    <col min="12569" max="12569" width="7.28515625" style="60" customWidth="1"/>
    <col min="12570" max="12570" width="4" style="60" customWidth="1"/>
    <col min="12571" max="12800" width="9.140625" style="60"/>
    <col min="12801" max="12801" width="1" style="60" customWidth="1"/>
    <col min="12802" max="12802" width="7.85546875" style="60" customWidth="1"/>
    <col min="12803" max="12803" width="5" style="60" customWidth="1"/>
    <col min="12804" max="12804" width="1.5703125" style="60" customWidth="1"/>
    <col min="12805" max="12805" width="6.85546875" style="60" customWidth="1"/>
    <col min="12806" max="12806" width="14.28515625" style="60" customWidth="1"/>
    <col min="12807" max="12807" width="1.7109375" style="60" customWidth="1"/>
    <col min="12808" max="12808" width="10.140625" style="60" customWidth="1"/>
    <col min="12809" max="12809" width="8" style="60" customWidth="1"/>
    <col min="12810" max="12810" width="2" style="60" customWidth="1"/>
    <col min="12811" max="12811" width="15.7109375" style="60" bestFit="1" customWidth="1"/>
    <col min="12812" max="12812" width="2.140625" style="60" customWidth="1"/>
    <col min="12813" max="12813" width="3.7109375" style="60" customWidth="1"/>
    <col min="12814" max="12814" width="20.140625" style="60" customWidth="1"/>
    <col min="12815" max="12815" width="22.28515625" style="60" customWidth="1"/>
    <col min="12816" max="12816" width="17.42578125" style="60" customWidth="1"/>
    <col min="12817" max="12817" width="6.5703125" style="60" customWidth="1"/>
    <col min="12818" max="12818" width="18" style="60" customWidth="1"/>
    <col min="12819" max="12819" width="6.5703125" style="60" customWidth="1"/>
    <col min="12820" max="12820" width="17.140625" style="60" customWidth="1"/>
    <col min="12821" max="12821" width="6.42578125" style="60" customWidth="1"/>
    <col min="12822" max="12822" width="16.7109375" style="60" customWidth="1"/>
    <col min="12823" max="12823" width="7" style="60" customWidth="1"/>
    <col min="12824" max="12824" width="16" style="60" customWidth="1"/>
    <col min="12825" max="12825" width="7.28515625" style="60" customWidth="1"/>
    <col min="12826" max="12826" width="4" style="60" customWidth="1"/>
    <col min="12827" max="13056" width="9.140625" style="60"/>
    <col min="13057" max="13057" width="1" style="60" customWidth="1"/>
    <col min="13058" max="13058" width="7.85546875" style="60" customWidth="1"/>
    <col min="13059" max="13059" width="5" style="60" customWidth="1"/>
    <col min="13060" max="13060" width="1.5703125" style="60" customWidth="1"/>
    <col min="13061" max="13061" width="6.85546875" style="60" customWidth="1"/>
    <col min="13062" max="13062" width="14.28515625" style="60" customWidth="1"/>
    <col min="13063" max="13063" width="1.7109375" style="60" customWidth="1"/>
    <col min="13064" max="13064" width="10.140625" style="60" customWidth="1"/>
    <col min="13065" max="13065" width="8" style="60" customWidth="1"/>
    <col min="13066" max="13066" width="2" style="60" customWidth="1"/>
    <col min="13067" max="13067" width="15.7109375" style="60" bestFit="1" customWidth="1"/>
    <col min="13068" max="13068" width="2.140625" style="60" customWidth="1"/>
    <col min="13069" max="13069" width="3.7109375" style="60" customWidth="1"/>
    <col min="13070" max="13070" width="20.140625" style="60" customWidth="1"/>
    <col min="13071" max="13071" width="22.28515625" style="60" customWidth="1"/>
    <col min="13072" max="13072" width="17.42578125" style="60" customWidth="1"/>
    <col min="13073" max="13073" width="6.5703125" style="60" customWidth="1"/>
    <col min="13074" max="13074" width="18" style="60" customWidth="1"/>
    <col min="13075" max="13075" width="6.5703125" style="60" customWidth="1"/>
    <col min="13076" max="13076" width="17.140625" style="60" customWidth="1"/>
    <col min="13077" max="13077" width="6.42578125" style="60" customWidth="1"/>
    <col min="13078" max="13078" width="16.7109375" style="60" customWidth="1"/>
    <col min="13079" max="13079" width="7" style="60" customWidth="1"/>
    <col min="13080" max="13080" width="16" style="60" customWidth="1"/>
    <col min="13081" max="13081" width="7.28515625" style="60" customWidth="1"/>
    <col min="13082" max="13082" width="4" style="60" customWidth="1"/>
    <col min="13083" max="13312" width="9.140625" style="60"/>
    <col min="13313" max="13313" width="1" style="60" customWidth="1"/>
    <col min="13314" max="13314" width="7.85546875" style="60" customWidth="1"/>
    <col min="13315" max="13315" width="5" style="60" customWidth="1"/>
    <col min="13316" max="13316" width="1.5703125" style="60" customWidth="1"/>
    <col min="13317" max="13317" width="6.85546875" style="60" customWidth="1"/>
    <col min="13318" max="13318" width="14.28515625" style="60" customWidth="1"/>
    <col min="13319" max="13319" width="1.7109375" style="60" customWidth="1"/>
    <col min="13320" max="13320" width="10.140625" style="60" customWidth="1"/>
    <col min="13321" max="13321" width="8" style="60" customWidth="1"/>
    <col min="13322" max="13322" width="2" style="60" customWidth="1"/>
    <col min="13323" max="13323" width="15.7109375" style="60" bestFit="1" customWidth="1"/>
    <col min="13324" max="13324" width="2.140625" style="60" customWidth="1"/>
    <col min="13325" max="13325" width="3.7109375" style="60" customWidth="1"/>
    <col min="13326" max="13326" width="20.140625" style="60" customWidth="1"/>
    <col min="13327" max="13327" width="22.28515625" style="60" customWidth="1"/>
    <col min="13328" max="13328" width="17.42578125" style="60" customWidth="1"/>
    <col min="13329" max="13329" width="6.5703125" style="60" customWidth="1"/>
    <col min="13330" max="13330" width="18" style="60" customWidth="1"/>
    <col min="13331" max="13331" width="6.5703125" style="60" customWidth="1"/>
    <col min="13332" max="13332" width="17.140625" style="60" customWidth="1"/>
    <col min="13333" max="13333" width="6.42578125" style="60" customWidth="1"/>
    <col min="13334" max="13334" width="16.7109375" style="60" customWidth="1"/>
    <col min="13335" max="13335" width="7" style="60" customWidth="1"/>
    <col min="13336" max="13336" width="16" style="60" customWidth="1"/>
    <col min="13337" max="13337" width="7.28515625" style="60" customWidth="1"/>
    <col min="13338" max="13338" width="4" style="60" customWidth="1"/>
    <col min="13339" max="13568" width="9.140625" style="60"/>
    <col min="13569" max="13569" width="1" style="60" customWidth="1"/>
    <col min="13570" max="13570" width="7.85546875" style="60" customWidth="1"/>
    <col min="13571" max="13571" width="5" style="60" customWidth="1"/>
    <col min="13572" max="13572" width="1.5703125" style="60" customWidth="1"/>
    <col min="13573" max="13573" width="6.85546875" style="60" customWidth="1"/>
    <col min="13574" max="13574" width="14.28515625" style="60" customWidth="1"/>
    <col min="13575" max="13575" width="1.7109375" style="60" customWidth="1"/>
    <col min="13576" max="13576" width="10.140625" style="60" customWidth="1"/>
    <col min="13577" max="13577" width="8" style="60" customWidth="1"/>
    <col min="13578" max="13578" width="2" style="60" customWidth="1"/>
    <col min="13579" max="13579" width="15.7109375" style="60" bestFit="1" customWidth="1"/>
    <col min="13580" max="13580" width="2.140625" style="60" customWidth="1"/>
    <col min="13581" max="13581" width="3.7109375" style="60" customWidth="1"/>
    <col min="13582" max="13582" width="20.140625" style="60" customWidth="1"/>
    <col min="13583" max="13583" width="22.28515625" style="60" customWidth="1"/>
    <col min="13584" max="13584" width="17.42578125" style="60" customWidth="1"/>
    <col min="13585" max="13585" width="6.5703125" style="60" customWidth="1"/>
    <col min="13586" max="13586" width="18" style="60" customWidth="1"/>
    <col min="13587" max="13587" width="6.5703125" style="60" customWidth="1"/>
    <col min="13588" max="13588" width="17.140625" style="60" customWidth="1"/>
    <col min="13589" max="13589" width="6.42578125" style="60" customWidth="1"/>
    <col min="13590" max="13590" width="16.7109375" style="60" customWidth="1"/>
    <col min="13591" max="13591" width="7" style="60" customWidth="1"/>
    <col min="13592" max="13592" width="16" style="60" customWidth="1"/>
    <col min="13593" max="13593" width="7.28515625" style="60" customWidth="1"/>
    <col min="13594" max="13594" width="4" style="60" customWidth="1"/>
    <col min="13595" max="13824" width="9.140625" style="60"/>
    <col min="13825" max="13825" width="1" style="60" customWidth="1"/>
    <col min="13826" max="13826" width="7.85546875" style="60" customWidth="1"/>
    <col min="13827" max="13827" width="5" style="60" customWidth="1"/>
    <col min="13828" max="13828" width="1.5703125" style="60" customWidth="1"/>
    <col min="13829" max="13829" width="6.85546875" style="60" customWidth="1"/>
    <col min="13830" max="13830" width="14.28515625" style="60" customWidth="1"/>
    <col min="13831" max="13831" width="1.7109375" style="60" customWidth="1"/>
    <col min="13832" max="13832" width="10.140625" style="60" customWidth="1"/>
    <col min="13833" max="13833" width="8" style="60" customWidth="1"/>
    <col min="13834" max="13834" width="2" style="60" customWidth="1"/>
    <col min="13835" max="13835" width="15.7109375" style="60" bestFit="1" customWidth="1"/>
    <col min="13836" max="13836" width="2.140625" style="60" customWidth="1"/>
    <col min="13837" max="13837" width="3.7109375" style="60" customWidth="1"/>
    <col min="13838" max="13838" width="20.140625" style="60" customWidth="1"/>
    <col min="13839" max="13839" width="22.28515625" style="60" customWidth="1"/>
    <col min="13840" max="13840" width="17.42578125" style="60" customWidth="1"/>
    <col min="13841" max="13841" width="6.5703125" style="60" customWidth="1"/>
    <col min="13842" max="13842" width="18" style="60" customWidth="1"/>
    <col min="13843" max="13843" width="6.5703125" style="60" customWidth="1"/>
    <col min="13844" max="13844" width="17.140625" style="60" customWidth="1"/>
    <col min="13845" max="13845" width="6.42578125" style="60" customWidth="1"/>
    <col min="13846" max="13846" width="16.7109375" style="60" customWidth="1"/>
    <col min="13847" max="13847" width="7" style="60" customWidth="1"/>
    <col min="13848" max="13848" width="16" style="60" customWidth="1"/>
    <col min="13849" max="13849" width="7.28515625" style="60" customWidth="1"/>
    <col min="13850" max="13850" width="4" style="60" customWidth="1"/>
    <col min="13851" max="14080" width="9.140625" style="60"/>
    <col min="14081" max="14081" width="1" style="60" customWidth="1"/>
    <col min="14082" max="14082" width="7.85546875" style="60" customWidth="1"/>
    <col min="14083" max="14083" width="5" style="60" customWidth="1"/>
    <col min="14084" max="14084" width="1.5703125" style="60" customWidth="1"/>
    <col min="14085" max="14085" width="6.85546875" style="60" customWidth="1"/>
    <col min="14086" max="14086" width="14.28515625" style="60" customWidth="1"/>
    <col min="14087" max="14087" width="1.7109375" style="60" customWidth="1"/>
    <col min="14088" max="14088" width="10.140625" style="60" customWidth="1"/>
    <col min="14089" max="14089" width="8" style="60" customWidth="1"/>
    <col min="14090" max="14090" width="2" style="60" customWidth="1"/>
    <col min="14091" max="14091" width="15.7109375" style="60" bestFit="1" customWidth="1"/>
    <col min="14092" max="14092" width="2.140625" style="60" customWidth="1"/>
    <col min="14093" max="14093" width="3.7109375" style="60" customWidth="1"/>
    <col min="14094" max="14094" width="20.140625" style="60" customWidth="1"/>
    <col min="14095" max="14095" width="22.28515625" style="60" customWidth="1"/>
    <col min="14096" max="14096" width="17.42578125" style="60" customWidth="1"/>
    <col min="14097" max="14097" width="6.5703125" style="60" customWidth="1"/>
    <col min="14098" max="14098" width="18" style="60" customWidth="1"/>
    <col min="14099" max="14099" width="6.5703125" style="60" customWidth="1"/>
    <col min="14100" max="14100" width="17.140625" style="60" customWidth="1"/>
    <col min="14101" max="14101" width="6.42578125" style="60" customWidth="1"/>
    <col min="14102" max="14102" width="16.7109375" style="60" customWidth="1"/>
    <col min="14103" max="14103" width="7" style="60" customWidth="1"/>
    <col min="14104" max="14104" width="16" style="60" customWidth="1"/>
    <col min="14105" max="14105" width="7.28515625" style="60" customWidth="1"/>
    <col min="14106" max="14106" width="4" style="60" customWidth="1"/>
    <col min="14107" max="14336" width="9.140625" style="60"/>
    <col min="14337" max="14337" width="1" style="60" customWidth="1"/>
    <col min="14338" max="14338" width="7.85546875" style="60" customWidth="1"/>
    <col min="14339" max="14339" width="5" style="60" customWidth="1"/>
    <col min="14340" max="14340" width="1.5703125" style="60" customWidth="1"/>
    <col min="14341" max="14341" width="6.85546875" style="60" customWidth="1"/>
    <col min="14342" max="14342" width="14.28515625" style="60" customWidth="1"/>
    <col min="14343" max="14343" width="1.7109375" style="60" customWidth="1"/>
    <col min="14344" max="14344" width="10.140625" style="60" customWidth="1"/>
    <col min="14345" max="14345" width="8" style="60" customWidth="1"/>
    <col min="14346" max="14346" width="2" style="60" customWidth="1"/>
    <col min="14347" max="14347" width="15.7109375" style="60" bestFit="1" customWidth="1"/>
    <col min="14348" max="14348" width="2.140625" style="60" customWidth="1"/>
    <col min="14349" max="14349" width="3.7109375" style="60" customWidth="1"/>
    <col min="14350" max="14350" width="20.140625" style="60" customWidth="1"/>
    <col min="14351" max="14351" width="22.28515625" style="60" customWidth="1"/>
    <col min="14352" max="14352" width="17.42578125" style="60" customWidth="1"/>
    <col min="14353" max="14353" width="6.5703125" style="60" customWidth="1"/>
    <col min="14354" max="14354" width="18" style="60" customWidth="1"/>
    <col min="14355" max="14355" width="6.5703125" style="60" customWidth="1"/>
    <col min="14356" max="14356" width="17.140625" style="60" customWidth="1"/>
    <col min="14357" max="14357" width="6.42578125" style="60" customWidth="1"/>
    <col min="14358" max="14358" width="16.7109375" style="60" customWidth="1"/>
    <col min="14359" max="14359" width="7" style="60" customWidth="1"/>
    <col min="14360" max="14360" width="16" style="60" customWidth="1"/>
    <col min="14361" max="14361" width="7.28515625" style="60" customWidth="1"/>
    <col min="14362" max="14362" width="4" style="60" customWidth="1"/>
    <col min="14363" max="14592" width="9.140625" style="60"/>
    <col min="14593" max="14593" width="1" style="60" customWidth="1"/>
    <col min="14594" max="14594" width="7.85546875" style="60" customWidth="1"/>
    <col min="14595" max="14595" width="5" style="60" customWidth="1"/>
    <col min="14596" max="14596" width="1.5703125" style="60" customWidth="1"/>
    <col min="14597" max="14597" width="6.85546875" style="60" customWidth="1"/>
    <col min="14598" max="14598" width="14.28515625" style="60" customWidth="1"/>
    <col min="14599" max="14599" width="1.7109375" style="60" customWidth="1"/>
    <col min="14600" max="14600" width="10.140625" style="60" customWidth="1"/>
    <col min="14601" max="14601" width="8" style="60" customWidth="1"/>
    <col min="14602" max="14602" width="2" style="60" customWidth="1"/>
    <col min="14603" max="14603" width="15.7109375" style="60" bestFit="1" customWidth="1"/>
    <col min="14604" max="14604" width="2.140625" style="60" customWidth="1"/>
    <col min="14605" max="14605" width="3.7109375" style="60" customWidth="1"/>
    <col min="14606" max="14606" width="20.140625" style="60" customWidth="1"/>
    <col min="14607" max="14607" width="22.28515625" style="60" customWidth="1"/>
    <col min="14608" max="14608" width="17.42578125" style="60" customWidth="1"/>
    <col min="14609" max="14609" width="6.5703125" style="60" customWidth="1"/>
    <col min="14610" max="14610" width="18" style="60" customWidth="1"/>
    <col min="14611" max="14611" width="6.5703125" style="60" customWidth="1"/>
    <col min="14612" max="14612" width="17.140625" style="60" customWidth="1"/>
    <col min="14613" max="14613" width="6.42578125" style="60" customWidth="1"/>
    <col min="14614" max="14614" width="16.7109375" style="60" customWidth="1"/>
    <col min="14615" max="14615" width="7" style="60" customWidth="1"/>
    <col min="14616" max="14616" width="16" style="60" customWidth="1"/>
    <col min="14617" max="14617" width="7.28515625" style="60" customWidth="1"/>
    <col min="14618" max="14618" width="4" style="60" customWidth="1"/>
    <col min="14619" max="14848" width="9.140625" style="60"/>
    <col min="14849" max="14849" width="1" style="60" customWidth="1"/>
    <col min="14850" max="14850" width="7.85546875" style="60" customWidth="1"/>
    <col min="14851" max="14851" width="5" style="60" customWidth="1"/>
    <col min="14852" max="14852" width="1.5703125" style="60" customWidth="1"/>
    <col min="14853" max="14853" width="6.85546875" style="60" customWidth="1"/>
    <col min="14854" max="14854" width="14.28515625" style="60" customWidth="1"/>
    <col min="14855" max="14855" width="1.7109375" style="60" customWidth="1"/>
    <col min="14856" max="14856" width="10.140625" style="60" customWidth="1"/>
    <col min="14857" max="14857" width="8" style="60" customWidth="1"/>
    <col min="14858" max="14858" width="2" style="60" customWidth="1"/>
    <col min="14859" max="14859" width="15.7109375" style="60" bestFit="1" customWidth="1"/>
    <col min="14860" max="14860" width="2.140625" style="60" customWidth="1"/>
    <col min="14861" max="14861" width="3.7109375" style="60" customWidth="1"/>
    <col min="14862" max="14862" width="20.140625" style="60" customWidth="1"/>
    <col min="14863" max="14863" width="22.28515625" style="60" customWidth="1"/>
    <col min="14864" max="14864" width="17.42578125" style="60" customWidth="1"/>
    <col min="14865" max="14865" width="6.5703125" style="60" customWidth="1"/>
    <col min="14866" max="14866" width="18" style="60" customWidth="1"/>
    <col min="14867" max="14867" width="6.5703125" style="60" customWidth="1"/>
    <col min="14868" max="14868" width="17.140625" style="60" customWidth="1"/>
    <col min="14869" max="14869" width="6.42578125" style="60" customWidth="1"/>
    <col min="14870" max="14870" width="16.7109375" style="60" customWidth="1"/>
    <col min="14871" max="14871" width="7" style="60" customWidth="1"/>
    <col min="14872" max="14872" width="16" style="60" customWidth="1"/>
    <col min="14873" max="14873" width="7.28515625" style="60" customWidth="1"/>
    <col min="14874" max="14874" width="4" style="60" customWidth="1"/>
    <col min="14875" max="15104" width="9.140625" style="60"/>
    <col min="15105" max="15105" width="1" style="60" customWidth="1"/>
    <col min="15106" max="15106" width="7.85546875" style="60" customWidth="1"/>
    <col min="15107" max="15107" width="5" style="60" customWidth="1"/>
    <col min="15108" max="15108" width="1.5703125" style="60" customWidth="1"/>
    <col min="15109" max="15109" width="6.85546875" style="60" customWidth="1"/>
    <col min="15110" max="15110" width="14.28515625" style="60" customWidth="1"/>
    <col min="15111" max="15111" width="1.7109375" style="60" customWidth="1"/>
    <col min="15112" max="15112" width="10.140625" style="60" customWidth="1"/>
    <col min="15113" max="15113" width="8" style="60" customWidth="1"/>
    <col min="15114" max="15114" width="2" style="60" customWidth="1"/>
    <col min="15115" max="15115" width="15.7109375" style="60" bestFit="1" customWidth="1"/>
    <col min="15116" max="15116" width="2.140625" style="60" customWidth="1"/>
    <col min="15117" max="15117" width="3.7109375" style="60" customWidth="1"/>
    <col min="15118" max="15118" width="20.140625" style="60" customWidth="1"/>
    <col min="15119" max="15119" width="22.28515625" style="60" customWidth="1"/>
    <col min="15120" max="15120" width="17.42578125" style="60" customWidth="1"/>
    <col min="15121" max="15121" width="6.5703125" style="60" customWidth="1"/>
    <col min="15122" max="15122" width="18" style="60" customWidth="1"/>
    <col min="15123" max="15123" width="6.5703125" style="60" customWidth="1"/>
    <col min="15124" max="15124" width="17.140625" style="60" customWidth="1"/>
    <col min="15125" max="15125" width="6.42578125" style="60" customWidth="1"/>
    <col min="15126" max="15126" width="16.7109375" style="60" customWidth="1"/>
    <col min="15127" max="15127" width="7" style="60" customWidth="1"/>
    <col min="15128" max="15128" width="16" style="60" customWidth="1"/>
    <col min="15129" max="15129" width="7.28515625" style="60" customWidth="1"/>
    <col min="15130" max="15130" width="4" style="60" customWidth="1"/>
    <col min="15131" max="15360" width="9.140625" style="60"/>
    <col min="15361" max="15361" width="1" style="60" customWidth="1"/>
    <col min="15362" max="15362" width="7.85546875" style="60" customWidth="1"/>
    <col min="15363" max="15363" width="5" style="60" customWidth="1"/>
    <col min="15364" max="15364" width="1.5703125" style="60" customWidth="1"/>
    <col min="15365" max="15365" width="6.85546875" style="60" customWidth="1"/>
    <col min="15366" max="15366" width="14.28515625" style="60" customWidth="1"/>
    <col min="15367" max="15367" width="1.7109375" style="60" customWidth="1"/>
    <col min="15368" max="15368" width="10.140625" style="60" customWidth="1"/>
    <col min="15369" max="15369" width="8" style="60" customWidth="1"/>
    <col min="15370" max="15370" width="2" style="60" customWidth="1"/>
    <col min="15371" max="15371" width="15.7109375" style="60" bestFit="1" customWidth="1"/>
    <col min="15372" max="15372" width="2.140625" style="60" customWidth="1"/>
    <col min="15373" max="15373" width="3.7109375" style="60" customWidth="1"/>
    <col min="15374" max="15374" width="20.140625" style="60" customWidth="1"/>
    <col min="15375" max="15375" width="22.28515625" style="60" customWidth="1"/>
    <col min="15376" max="15376" width="17.42578125" style="60" customWidth="1"/>
    <col min="15377" max="15377" width="6.5703125" style="60" customWidth="1"/>
    <col min="15378" max="15378" width="18" style="60" customWidth="1"/>
    <col min="15379" max="15379" width="6.5703125" style="60" customWidth="1"/>
    <col min="15380" max="15380" width="17.140625" style="60" customWidth="1"/>
    <col min="15381" max="15381" width="6.42578125" style="60" customWidth="1"/>
    <col min="15382" max="15382" width="16.7109375" style="60" customWidth="1"/>
    <col min="15383" max="15383" width="7" style="60" customWidth="1"/>
    <col min="15384" max="15384" width="16" style="60" customWidth="1"/>
    <col min="15385" max="15385" width="7.28515625" style="60" customWidth="1"/>
    <col min="15386" max="15386" width="4" style="60" customWidth="1"/>
    <col min="15387" max="15616" width="9.140625" style="60"/>
    <col min="15617" max="15617" width="1" style="60" customWidth="1"/>
    <col min="15618" max="15618" width="7.85546875" style="60" customWidth="1"/>
    <col min="15619" max="15619" width="5" style="60" customWidth="1"/>
    <col min="15620" max="15620" width="1.5703125" style="60" customWidth="1"/>
    <col min="15621" max="15621" width="6.85546875" style="60" customWidth="1"/>
    <col min="15622" max="15622" width="14.28515625" style="60" customWidth="1"/>
    <col min="15623" max="15623" width="1.7109375" style="60" customWidth="1"/>
    <col min="15624" max="15624" width="10.140625" style="60" customWidth="1"/>
    <col min="15625" max="15625" width="8" style="60" customWidth="1"/>
    <col min="15626" max="15626" width="2" style="60" customWidth="1"/>
    <col min="15627" max="15627" width="15.7109375" style="60" bestFit="1" customWidth="1"/>
    <col min="15628" max="15628" width="2.140625" style="60" customWidth="1"/>
    <col min="15629" max="15629" width="3.7109375" style="60" customWidth="1"/>
    <col min="15630" max="15630" width="20.140625" style="60" customWidth="1"/>
    <col min="15631" max="15631" width="22.28515625" style="60" customWidth="1"/>
    <col min="15632" max="15632" width="17.42578125" style="60" customWidth="1"/>
    <col min="15633" max="15633" width="6.5703125" style="60" customWidth="1"/>
    <col min="15634" max="15634" width="18" style="60" customWidth="1"/>
    <col min="15635" max="15635" width="6.5703125" style="60" customWidth="1"/>
    <col min="15636" max="15636" width="17.140625" style="60" customWidth="1"/>
    <col min="15637" max="15637" width="6.42578125" style="60" customWidth="1"/>
    <col min="15638" max="15638" width="16.7109375" style="60" customWidth="1"/>
    <col min="15639" max="15639" width="7" style="60" customWidth="1"/>
    <col min="15640" max="15640" width="16" style="60" customWidth="1"/>
    <col min="15641" max="15641" width="7.28515625" style="60" customWidth="1"/>
    <col min="15642" max="15642" width="4" style="60" customWidth="1"/>
    <col min="15643" max="15872" width="9.140625" style="60"/>
    <col min="15873" max="15873" width="1" style="60" customWidth="1"/>
    <col min="15874" max="15874" width="7.85546875" style="60" customWidth="1"/>
    <col min="15875" max="15875" width="5" style="60" customWidth="1"/>
    <col min="15876" max="15876" width="1.5703125" style="60" customWidth="1"/>
    <col min="15877" max="15877" width="6.85546875" style="60" customWidth="1"/>
    <col min="15878" max="15878" width="14.28515625" style="60" customWidth="1"/>
    <col min="15879" max="15879" width="1.7109375" style="60" customWidth="1"/>
    <col min="15880" max="15880" width="10.140625" style="60" customWidth="1"/>
    <col min="15881" max="15881" width="8" style="60" customWidth="1"/>
    <col min="15882" max="15882" width="2" style="60" customWidth="1"/>
    <col min="15883" max="15883" width="15.7109375" style="60" bestFit="1" customWidth="1"/>
    <col min="15884" max="15884" width="2.140625" style="60" customWidth="1"/>
    <col min="15885" max="15885" width="3.7109375" style="60" customWidth="1"/>
    <col min="15886" max="15886" width="20.140625" style="60" customWidth="1"/>
    <col min="15887" max="15887" width="22.28515625" style="60" customWidth="1"/>
    <col min="15888" max="15888" width="17.42578125" style="60" customWidth="1"/>
    <col min="15889" max="15889" width="6.5703125" style="60" customWidth="1"/>
    <col min="15890" max="15890" width="18" style="60" customWidth="1"/>
    <col min="15891" max="15891" width="6.5703125" style="60" customWidth="1"/>
    <col min="15892" max="15892" width="17.140625" style="60" customWidth="1"/>
    <col min="15893" max="15893" width="6.42578125" style="60" customWidth="1"/>
    <col min="15894" max="15894" width="16.7109375" style="60" customWidth="1"/>
    <col min="15895" max="15895" width="7" style="60" customWidth="1"/>
    <col min="15896" max="15896" width="16" style="60" customWidth="1"/>
    <col min="15897" max="15897" width="7.28515625" style="60" customWidth="1"/>
    <col min="15898" max="15898" width="4" style="60" customWidth="1"/>
    <col min="15899" max="16128" width="9.140625" style="60"/>
    <col min="16129" max="16129" width="1" style="60" customWidth="1"/>
    <col min="16130" max="16130" width="7.85546875" style="60" customWidth="1"/>
    <col min="16131" max="16131" width="5" style="60" customWidth="1"/>
    <col min="16132" max="16132" width="1.5703125" style="60" customWidth="1"/>
    <col min="16133" max="16133" width="6.85546875" style="60" customWidth="1"/>
    <col min="16134" max="16134" width="14.28515625" style="60" customWidth="1"/>
    <col min="16135" max="16135" width="1.7109375" style="60" customWidth="1"/>
    <col min="16136" max="16136" width="10.140625" style="60" customWidth="1"/>
    <col min="16137" max="16137" width="8" style="60" customWidth="1"/>
    <col min="16138" max="16138" width="2" style="60" customWidth="1"/>
    <col min="16139" max="16139" width="15.7109375" style="60" bestFit="1" customWidth="1"/>
    <col min="16140" max="16140" width="2.140625" style="60" customWidth="1"/>
    <col min="16141" max="16141" width="3.7109375" style="60" customWidth="1"/>
    <col min="16142" max="16142" width="20.140625" style="60" customWidth="1"/>
    <col min="16143" max="16143" width="22.28515625" style="60" customWidth="1"/>
    <col min="16144" max="16144" width="17.42578125" style="60" customWidth="1"/>
    <col min="16145" max="16145" width="6.5703125" style="60" customWidth="1"/>
    <col min="16146" max="16146" width="18" style="60" customWidth="1"/>
    <col min="16147" max="16147" width="6.5703125" style="60" customWidth="1"/>
    <col min="16148" max="16148" width="17.140625" style="60" customWidth="1"/>
    <col min="16149" max="16149" width="6.42578125" style="60" customWidth="1"/>
    <col min="16150" max="16150" width="16.7109375" style="60" customWidth="1"/>
    <col min="16151" max="16151" width="7" style="60" customWidth="1"/>
    <col min="16152" max="16152" width="16" style="60" customWidth="1"/>
    <col min="16153" max="16153" width="7.28515625" style="60" customWidth="1"/>
    <col min="16154" max="16154" width="4" style="60" customWidth="1"/>
    <col min="16155" max="16384" width="9.140625" style="60"/>
  </cols>
  <sheetData>
    <row r="1" spans="1:26">
      <c r="B1" s="61" t="s">
        <v>56</v>
      </c>
    </row>
    <row r="3" spans="1:26" s="63" customFormat="1" ht="15.75">
      <c r="B3" s="374" t="s">
        <v>57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N3" s="375" t="s">
        <v>58</v>
      </c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</row>
    <row r="4" spans="1:26" s="63" customFormat="1" ht="15.75">
      <c r="B4" s="376" t="s">
        <v>59</v>
      </c>
      <c r="C4" s="376"/>
      <c r="D4" s="376"/>
      <c r="E4" s="376"/>
      <c r="F4" s="376"/>
      <c r="G4" s="376"/>
      <c r="H4" s="376"/>
      <c r="I4" s="376"/>
      <c r="J4" s="376"/>
      <c r="K4" s="376"/>
      <c r="L4" s="376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</row>
    <row r="5" spans="1:26" ht="12" customHeight="1" thickBot="1">
      <c r="D5" s="64" t="s">
        <v>60</v>
      </c>
      <c r="F5" s="65" t="str">
        <f>'[1]Hal 1'!N13</f>
        <v>Jl. Kebon Kacang III No. 75E, RT/ RW 02/02</v>
      </c>
      <c r="G5" s="66"/>
      <c r="H5" s="66"/>
      <c r="I5" s="66"/>
      <c r="J5" s="66"/>
      <c r="K5" s="66"/>
    </row>
    <row r="6" spans="1:26" ht="12" customHeight="1" thickBot="1">
      <c r="A6" s="67" t="s">
        <v>61</v>
      </c>
      <c r="B6" s="68" t="s">
        <v>3</v>
      </c>
      <c r="C6" s="69"/>
      <c r="F6" s="65" t="str">
        <f>'[1]Hal 1'!N14&amp;" ("&amp;'[1]Hal 1'!Y14&amp;")"</f>
        <v>Kel. Kebon Kacang, Kec. Tanah Abang, Jakarta Pusat, Prov. DKI Jakarta (10240)</v>
      </c>
    </row>
    <row r="7" spans="1:26" ht="12" customHeight="1">
      <c r="B7" s="70" t="s">
        <v>62</v>
      </c>
      <c r="C7" s="71"/>
      <c r="D7" s="72" t="s">
        <v>44</v>
      </c>
      <c r="E7" s="73" t="s">
        <v>9</v>
      </c>
      <c r="F7" s="71"/>
      <c r="G7" s="74"/>
      <c r="H7" s="75" t="s">
        <v>11</v>
      </c>
      <c r="I7" s="76"/>
      <c r="J7" s="77" t="s">
        <v>63</v>
      </c>
      <c r="K7" s="78"/>
      <c r="L7" s="79"/>
      <c r="N7" s="377" t="s">
        <v>64</v>
      </c>
      <c r="O7" s="80" t="s">
        <v>65</v>
      </c>
      <c r="P7" s="81" t="s">
        <v>66</v>
      </c>
      <c r="Q7" s="379" t="s">
        <v>67</v>
      </c>
      <c r="R7" s="82" t="s">
        <v>68</v>
      </c>
      <c r="S7" s="379" t="s">
        <v>67</v>
      </c>
      <c r="T7" s="82" t="s">
        <v>69</v>
      </c>
      <c r="U7" s="379" t="s">
        <v>67</v>
      </c>
      <c r="V7" s="83" t="s">
        <v>70</v>
      </c>
      <c r="W7" s="382" t="s">
        <v>67</v>
      </c>
      <c r="X7" s="84" t="s">
        <v>71</v>
      </c>
      <c r="Y7" s="385" t="s">
        <v>67</v>
      </c>
      <c r="Z7" s="85"/>
    </row>
    <row r="8" spans="1:26" ht="12" customHeight="1">
      <c r="B8" s="86" t="s">
        <v>72</v>
      </c>
      <c r="C8" s="87"/>
      <c r="D8" s="88" t="s">
        <v>44</v>
      </c>
      <c r="E8" s="24" t="s">
        <v>73</v>
      </c>
      <c r="F8" s="87"/>
      <c r="G8" s="85"/>
      <c r="H8" s="353"/>
      <c r="I8" s="354"/>
      <c r="J8" s="354"/>
      <c r="K8" s="355"/>
      <c r="L8" s="89"/>
      <c r="N8" s="378"/>
      <c r="O8" s="90" t="s">
        <v>9</v>
      </c>
      <c r="P8" s="91" t="str">
        <f>E7</f>
        <v>Rumah Tinggal</v>
      </c>
      <c r="Q8" s="380"/>
      <c r="R8" s="91" t="str">
        <f>E29</f>
        <v>Rumah Tinggal</v>
      </c>
      <c r="S8" s="380"/>
      <c r="T8" s="91" t="str">
        <f>E51</f>
        <v>Rumah Tinggal</v>
      </c>
      <c r="U8" s="380"/>
      <c r="V8" s="91" t="str">
        <f>E73</f>
        <v>Kavling Tanah</v>
      </c>
      <c r="W8" s="383"/>
      <c r="X8" s="92">
        <f>E95</f>
        <v>0</v>
      </c>
      <c r="Y8" s="386"/>
      <c r="Z8" s="85"/>
    </row>
    <row r="9" spans="1:26" ht="12" customHeight="1">
      <c r="B9" s="86" t="s">
        <v>74</v>
      </c>
      <c r="C9" s="87"/>
      <c r="D9" s="88" t="s">
        <v>44</v>
      </c>
      <c r="E9" s="24" t="s">
        <v>28</v>
      </c>
      <c r="F9" s="87"/>
      <c r="G9" s="85"/>
      <c r="H9" s="93" t="s">
        <v>12</v>
      </c>
      <c r="I9" s="94"/>
      <c r="J9" s="95" t="s">
        <v>63</v>
      </c>
      <c r="K9" s="96">
        <v>5500000000</v>
      </c>
      <c r="L9" s="89"/>
      <c r="N9" s="378"/>
      <c r="O9" s="97" t="s">
        <v>75</v>
      </c>
      <c r="P9" s="98" t="str">
        <f>E14</f>
        <v>Jl. Kebon Kacang III</v>
      </c>
      <c r="Q9" s="380"/>
      <c r="R9" s="98" t="str">
        <f>E36</f>
        <v>Jl. Kebon Kacang IV No. 43</v>
      </c>
      <c r="S9" s="380"/>
      <c r="T9" s="98" t="str">
        <f>E58</f>
        <v xml:space="preserve">Jl. Kebon Kacang III </v>
      </c>
      <c r="U9" s="380"/>
      <c r="V9" s="98" t="str">
        <f>E80</f>
        <v>Perum. Puri Bintaro</v>
      </c>
      <c r="W9" s="383"/>
      <c r="X9" s="99">
        <f>E102</f>
        <v>0</v>
      </c>
      <c r="Y9" s="386"/>
      <c r="Z9" s="85"/>
    </row>
    <row r="10" spans="1:26" ht="12" customHeight="1" thickBot="1">
      <c r="B10" s="86" t="s">
        <v>76</v>
      </c>
      <c r="C10" s="87"/>
      <c r="D10" s="88" t="s">
        <v>44</v>
      </c>
      <c r="E10" s="100" t="s">
        <v>77</v>
      </c>
      <c r="F10" s="87"/>
      <c r="G10" s="85"/>
      <c r="H10" s="101" t="s">
        <v>78</v>
      </c>
      <c r="I10" s="102"/>
      <c r="J10" s="103" t="s">
        <v>63</v>
      </c>
      <c r="K10" s="104">
        <v>0.15</v>
      </c>
      <c r="L10" s="89"/>
      <c r="N10" s="105"/>
      <c r="O10" s="106" t="s">
        <v>79</v>
      </c>
      <c r="P10" s="107" t="str">
        <f>E15</f>
        <v>Tanah Abang, Jakpus</v>
      </c>
      <c r="Q10" s="381"/>
      <c r="R10" s="107" t="str">
        <f>E37</f>
        <v>Tanah Abang, Jakpus</v>
      </c>
      <c r="S10" s="381"/>
      <c r="T10" s="107" t="str">
        <f>E81</f>
        <v>Jalan Utama</v>
      </c>
      <c r="U10" s="381"/>
      <c r="V10" s="107" t="str">
        <f>E81</f>
        <v>Jalan Utama</v>
      </c>
      <c r="W10" s="384"/>
      <c r="X10" s="108">
        <f>E103</f>
        <v>0</v>
      </c>
      <c r="Y10" s="387"/>
      <c r="Z10" s="85"/>
    </row>
    <row r="11" spans="1:26" ht="12" customHeight="1">
      <c r="B11" s="86" t="s">
        <v>80</v>
      </c>
      <c r="C11" s="87"/>
      <c r="D11" s="88" t="s">
        <v>44</v>
      </c>
      <c r="E11" s="100" t="s">
        <v>81</v>
      </c>
      <c r="F11" s="87"/>
      <c r="G11" s="85"/>
      <c r="H11" s="109" t="s">
        <v>82</v>
      </c>
      <c r="I11" s="110"/>
      <c r="J11" s="111" t="s">
        <v>63</v>
      </c>
      <c r="K11" s="112">
        <f>K9*(1-K10)</f>
        <v>4675000000</v>
      </c>
      <c r="L11" s="89"/>
      <c r="N11" s="113" t="s">
        <v>83</v>
      </c>
      <c r="O11" s="371" t="s">
        <v>84</v>
      </c>
      <c r="P11" s="114">
        <f>H26</f>
        <v>8195669.9029126214</v>
      </c>
      <c r="Q11" s="115"/>
      <c r="R11" s="116">
        <f>H48</f>
        <v>8396400</v>
      </c>
      <c r="S11" s="116"/>
      <c r="T11" s="116">
        <f>H70</f>
        <v>8002420.3821656052</v>
      </c>
      <c r="U11" s="117"/>
      <c r="V11" s="118">
        <f>H92</f>
        <v>0</v>
      </c>
      <c r="W11" s="119"/>
      <c r="X11" s="120">
        <f>H114</f>
        <v>0</v>
      </c>
      <c r="Y11" s="121"/>
      <c r="Z11" s="85"/>
    </row>
    <row r="12" spans="1:26" ht="12" customHeight="1">
      <c r="B12" s="86" t="s">
        <v>85</v>
      </c>
      <c r="C12" s="87"/>
      <c r="D12" s="88" t="s">
        <v>44</v>
      </c>
      <c r="E12" s="24" t="s">
        <v>86</v>
      </c>
      <c r="F12" s="87"/>
      <c r="G12" s="122"/>
      <c r="H12" s="123"/>
      <c r="I12" s="123"/>
      <c r="J12" s="124"/>
      <c r="K12" s="125"/>
      <c r="L12" s="89"/>
      <c r="N12" s="126" t="s">
        <v>87</v>
      </c>
      <c r="O12" s="372"/>
      <c r="P12" s="127" t="str">
        <f>E19</f>
        <v>± 200 meter</v>
      </c>
      <c r="Q12" s="128"/>
      <c r="R12" s="129" t="str">
        <f>E41</f>
        <v>± 100 meter</v>
      </c>
      <c r="S12" s="128"/>
      <c r="T12" s="129" t="str">
        <f>E63</f>
        <v>± 100 meter</v>
      </c>
      <c r="U12" s="130"/>
      <c r="V12" s="131" t="str">
        <f>E85</f>
        <v>± 500 meter</v>
      </c>
      <c r="W12" s="132"/>
      <c r="X12" s="133">
        <f>E107</f>
        <v>0</v>
      </c>
      <c r="Y12" s="134"/>
      <c r="Z12" s="85"/>
    </row>
    <row r="13" spans="1:26" ht="12" customHeight="1">
      <c r="B13" s="135"/>
      <c r="C13" s="136"/>
      <c r="D13" s="85"/>
      <c r="E13" s="24"/>
      <c r="F13" s="136"/>
      <c r="G13" s="85"/>
      <c r="H13" s="137" t="s">
        <v>88</v>
      </c>
      <c r="I13" s="85"/>
      <c r="J13" s="88" t="s">
        <v>63</v>
      </c>
      <c r="K13" s="138" t="s">
        <v>89</v>
      </c>
      <c r="L13" s="89"/>
      <c r="N13" s="139" t="s">
        <v>90</v>
      </c>
      <c r="O13" s="373"/>
      <c r="P13" s="140" t="str">
        <f>E20</f>
        <v>Ke barat</v>
      </c>
      <c r="Q13" s="141"/>
      <c r="R13" s="140" t="str">
        <f>E42</f>
        <v>Ke barat</v>
      </c>
      <c r="S13" s="142"/>
      <c r="T13" s="140" t="str">
        <f>E64</f>
        <v>Ke barat</v>
      </c>
      <c r="U13" s="143"/>
      <c r="V13" s="144" t="str">
        <f>E86</f>
        <v>Ke timur laut</v>
      </c>
      <c r="W13" s="145"/>
      <c r="X13" s="146">
        <f>E108</f>
        <v>0</v>
      </c>
      <c r="Y13" s="147"/>
      <c r="Z13" s="85"/>
    </row>
    <row r="14" spans="1:26" ht="12" customHeight="1">
      <c r="B14" s="86" t="s">
        <v>10</v>
      </c>
      <c r="C14" s="87"/>
      <c r="D14" s="88" t="s">
        <v>44</v>
      </c>
      <c r="E14" s="148" t="s">
        <v>91</v>
      </c>
      <c r="F14" s="87"/>
      <c r="G14" s="85"/>
      <c r="H14" s="137" t="s">
        <v>92</v>
      </c>
      <c r="I14" s="137"/>
      <c r="J14" s="88" t="s">
        <v>63</v>
      </c>
      <c r="K14" s="149">
        <v>2000</v>
      </c>
      <c r="L14" s="89"/>
      <c r="N14" s="150" t="s">
        <v>93</v>
      </c>
      <c r="O14" s="151" t="s">
        <v>94</v>
      </c>
      <c r="P14" s="152" t="str">
        <f>E18</f>
        <v xml:space="preserve">± 4.00 meter </v>
      </c>
      <c r="Q14" s="153">
        <v>-0.02</v>
      </c>
      <c r="R14" s="152" t="str">
        <f>E40</f>
        <v xml:space="preserve">± 4.00 meter </v>
      </c>
      <c r="S14" s="153">
        <v>-0.02</v>
      </c>
      <c r="T14" s="152" t="str">
        <f>E62</f>
        <v xml:space="preserve">± 4.00 meter </v>
      </c>
      <c r="U14" s="153">
        <v>-0.02</v>
      </c>
      <c r="V14" s="152" t="str">
        <f>E84</f>
        <v xml:space="preserve">± 18.00 meter </v>
      </c>
      <c r="W14" s="154">
        <v>-0.05</v>
      </c>
      <c r="X14" s="155">
        <f>E106</f>
        <v>0</v>
      </c>
      <c r="Y14" s="156">
        <v>0</v>
      </c>
      <c r="Z14" s="85"/>
    </row>
    <row r="15" spans="1:26" ht="12" customHeight="1">
      <c r="B15" s="135"/>
      <c r="C15" s="136"/>
      <c r="D15" s="85"/>
      <c r="E15" s="148" t="s">
        <v>79</v>
      </c>
      <c r="F15" s="87"/>
      <c r="G15" s="85"/>
      <c r="H15" s="137" t="s">
        <v>95</v>
      </c>
      <c r="I15" s="137"/>
      <c r="J15" s="88" t="s">
        <v>63</v>
      </c>
      <c r="K15" s="149">
        <v>2009</v>
      </c>
      <c r="L15" s="89"/>
      <c r="N15" s="150" t="s">
        <v>96</v>
      </c>
      <c r="O15" s="157" t="s">
        <v>89</v>
      </c>
      <c r="P15" s="158" t="str">
        <f>F25</f>
        <v>Cukup Baik</v>
      </c>
      <c r="Q15" s="153">
        <v>0</v>
      </c>
      <c r="R15" s="159" t="str">
        <f>F47</f>
        <v>Cukup Baik</v>
      </c>
      <c r="S15" s="153">
        <v>0</v>
      </c>
      <c r="T15" s="159" t="str">
        <f>F69</f>
        <v>Lebih Baik</v>
      </c>
      <c r="U15" s="153">
        <v>0</v>
      </c>
      <c r="V15" s="159" t="str">
        <f>F91</f>
        <v>Lebih Baik</v>
      </c>
      <c r="W15" s="153">
        <f>U15</f>
        <v>0</v>
      </c>
      <c r="X15" s="160">
        <f>F113</f>
        <v>0</v>
      </c>
      <c r="Y15" s="156">
        <v>0</v>
      </c>
      <c r="Z15" s="85"/>
    </row>
    <row r="16" spans="1:26" ht="12" customHeight="1">
      <c r="B16" s="86" t="s">
        <v>97</v>
      </c>
      <c r="C16" s="87"/>
      <c r="D16" s="88" t="s">
        <v>44</v>
      </c>
      <c r="E16" s="24" t="s">
        <v>33</v>
      </c>
      <c r="F16" s="87"/>
      <c r="G16" s="85"/>
      <c r="H16" s="137" t="s">
        <v>98</v>
      </c>
      <c r="I16" s="137"/>
      <c r="J16" s="88" t="s">
        <v>63</v>
      </c>
      <c r="K16" s="149">
        <v>30</v>
      </c>
      <c r="L16" s="89"/>
      <c r="N16" s="150" t="s">
        <v>99</v>
      </c>
      <c r="O16" s="161" t="str">
        <f>'[1]Hal 2'!L73</f>
        <v>S H M</v>
      </c>
      <c r="P16" s="127" t="str">
        <f>E9</f>
        <v>S H M</v>
      </c>
      <c r="Q16" s="153">
        <v>0</v>
      </c>
      <c r="R16" s="127" t="str">
        <f>E31</f>
        <v>S H M</v>
      </c>
      <c r="S16" s="153">
        <v>0</v>
      </c>
      <c r="T16" s="129" t="str">
        <f>E53</f>
        <v>S H M</v>
      </c>
      <c r="U16" s="153">
        <v>0</v>
      </c>
      <c r="V16" s="129" t="str">
        <f>E75</f>
        <v>S H G B</v>
      </c>
      <c r="W16" s="153">
        <v>0</v>
      </c>
      <c r="X16" s="155">
        <f>E97</f>
        <v>0</v>
      </c>
      <c r="Y16" s="156">
        <v>0</v>
      </c>
      <c r="Z16" s="85"/>
    </row>
    <row r="17" spans="2:26" ht="12" customHeight="1">
      <c r="B17" s="86" t="s">
        <v>100</v>
      </c>
      <c r="C17" s="87"/>
      <c r="D17" s="88" t="s">
        <v>44</v>
      </c>
      <c r="E17" s="100" t="s">
        <v>101</v>
      </c>
      <c r="F17" s="87"/>
      <c r="G17" s="85"/>
      <c r="H17" s="137" t="s">
        <v>102</v>
      </c>
      <c r="I17" s="137"/>
      <c r="J17" s="88" t="s">
        <v>63</v>
      </c>
      <c r="K17" s="162">
        <v>0</v>
      </c>
      <c r="L17" s="89"/>
      <c r="N17" s="150" t="s">
        <v>103</v>
      </c>
      <c r="O17" s="163">
        <f>'[1]Hal 2'!AO73</f>
        <v>96</v>
      </c>
      <c r="P17" s="164">
        <f>E24</f>
        <v>515</v>
      </c>
      <c r="Q17" s="153">
        <v>0</v>
      </c>
      <c r="R17" s="164">
        <f>E46</f>
        <v>312</v>
      </c>
      <c r="S17" s="153">
        <v>0</v>
      </c>
      <c r="T17" s="164">
        <f>E68</f>
        <v>157</v>
      </c>
      <c r="U17" s="153">
        <v>0</v>
      </c>
      <c r="V17" s="164">
        <f>E90</f>
        <v>1</v>
      </c>
      <c r="W17" s="154">
        <v>-0.02</v>
      </c>
      <c r="X17" s="165">
        <f>E112</f>
        <v>0</v>
      </c>
      <c r="Y17" s="156">
        <v>0</v>
      </c>
      <c r="Z17" s="85"/>
    </row>
    <row r="18" spans="2:26" ht="12" customHeight="1">
      <c r="B18" s="86" t="s">
        <v>104</v>
      </c>
      <c r="C18" s="87"/>
      <c r="D18" s="88" t="s">
        <v>44</v>
      </c>
      <c r="E18" s="100" t="s">
        <v>105</v>
      </c>
      <c r="F18" s="87"/>
      <c r="G18" s="85"/>
      <c r="H18" s="137" t="s">
        <v>106</v>
      </c>
      <c r="I18" s="137"/>
      <c r="J18" s="88" t="s">
        <v>63</v>
      </c>
      <c r="K18" s="166">
        <f>(K15-K14)/K16</f>
        <v>0.3</v>
      </c>
      <c r="L18" s="89"/>
      <c r="N18" s="150" t="s">
        <v>107</v>
      </c>
      <c r="O18" s="161" t="s">
        <v>108</v>
      </c>
      <c r="P18" s="129" t="str">
        <f>E17</f>
        <v>Persegi Empat</v>
      </c>
      <c r="Q18" s="153">
        <v>0</v>
      </c>
      <c r="R18" s="129" t="str">
        <f>E39</f>
        <v>Persegi Empat</v>
      </c>
      <c r="S18" s="153">
        <v>0</v>
      </c>
      <c r="T18" s="127" t="str">
        <f>E61</f>
        <v>Persegi Empat</v>
      </c>
      <c r="U18" s="153">
        <v>0</v>
      </c>
      <c r="V18" s="127" t="str">
        <f>E83</f>
        <v>Persegi Empat</v>
      </c>
      <c r="W18" s="153">
        <v>0</v>
      </c>
      <c r="X18" s="167">
        <f>E105</f>
        <v>0</v>
      </c>
      <c r="Y18" s="156">
        <v>0</v>
      </c>
      <c r="Z18" s="85"/>
    </row>
    <row r="19" spans="2:26" ht="12" customHeight="1">
      <c r="B19" s="168" t="s">
        <v>109</v>
      </c>
      <c r="C19" s="87"/>
      <c r="D19" s="88" t="s">
        <v>44</v>
      </c>
      <c r="E19" s="169" t="s">
        <v>110</v>
      </c>
      <c r="F19" s="87"/>
      <c r="G19" s="85"/>
      <c r="H19" s="137" t="s">
        <v>111</v>
      </c>
      <c r="I19" s="137"/>
      <c r="J19" s="88" t="s">
        <v>63</v>
      </c>
      <c r="K19" s="170">
        <f>1-K18+K17</f>
        <v>0.7</v>
      </c>
      <c r="L19" s="89"/>
      <c r="N19" s="150" t="s">
        <v>112</v>
      </c>
      <c r="O19" s="171" t="s">
        <v>33</v>
      </c>
      <c r="P19" s="129" t="str">
        <f>E16</f>
        <v>Antara</v>
      </c>
      <c r="Q19" s="153">
        <v>0</v>
      </c>
      <c r="R19" s="129" t="str">
        <f>E38</f>
        <v>Antara</v>
      </c>
      <c r="S19" s="153">
        <v>0</v>
      </c>
      <c r="T19" s="127" t="str">
        <f>E60</f>
        <v>Antara</v>
      </c>
      <c r="U19" s="153">
        <v>0</v>
      </c>
      <c r="V19" s="127" t="str">
        <f>E82</f>
        <v>Antara</v>
      </c>
      <c r="W19" s="154">
        <f>Q19</f>
        <v>0</v>
      </c>
      <c r="X19" s="167">
        <f>E104</f>
        <v>0</v>
      </c>
      <c r="Y19" s="156">
        <v>0</v>
      </c>
      <c r="Z19" s="85"/>
    </row>
    <row r="20" spans="2:26" ht="12" customHeight="1">
      <c r="B20" s="168" t="s">
        <v>113</v>
      </c>
      <c r="C20" s="87"/>
      <c r="D20" s="85"/>
      <c r="E20" s="24" t="s">
        <v>114</v>
      </c>
      <c r="F20" s="87"/>
      <c r="G20" s="85"/>
      <c r="H20" s="137" t="s">
        <v>115</v>
      </c>
      <c r="I20" s="137"/>
      <c r="J20" s="88" t="s">
        <v>63</v>
      </c>
      <c r="K20" s="172">
        <v>1800000</v>
      </c>
      <c r="L20" s="89"/>
      <c r="N20" s="150" t="s">
        <v>116</v>
      </c>
      <c r="O20" s="173" t="str">
        <f>[1]Bangunan!F23</f>
        <v>+ 0,10</v>
      </c>
      <c r="P20" s="159" t="str">
        <f>E21</f>
        <v>+ 0,10 meter</v>
      </c>
      <c r="Q20" s="153">
        <v>0</v>
      </c>
      <c r="R20" s="159" t="str">
        <f>E43</f>
        <v>+ 0,10 meter</v>
      </c>
      <c r="S20" s="153">
        <v>0</v>
      </c>
      <c r="T20" s="159" t="str">
        <f>E65</f>
        <v>+ 0,10 meter</v>
      </c>
      <c r="U20" s="153">
        <v>0</v>
      </c>
      <c r="V20" s="159" t="str">
        <f>E87</f>
        <v>+ 0,50 meter</v>
      </c>
      <c r="W20" s="153">
        <v>0</v>
      </c>
      <c r="X20" s="160">
        <f>E109</f>
        <v>0</v>
      </c>
      <c r="Y20" s="174">
        <v>0</v>
      </c>
      <c r="Z20" s="85"/>
    </row>
    <row r="21" spans="2:26" ht="12" customHeight="1">
      <c r="B21" s="86" t="s">
        <v>117</v>
      </c>
      <c r="C21" s="136"/>
      <c r="D21" s="88" t="s">
        <v>44</v>
      </c>
      <c r="E21" s="175" t="s">
        <v>118</v>
      </c>
      <c r="F21" s="85"/>
      <c r="G21" s="85"/>
      <c r="H21" s="176" t="s">
        <v>119</v>
      </c>
      <c r="I21" s="176"/>
      <c r="J21" s="88" t="s">
        <v>63</v>
      </c>
      <c r="K21" s="177">
        <f>ROUND(K19*K20,-4)</f>
        <v>1260000</v>
      </c>
      <c r="L21" s="89"/>
      <c r="N21" s="150" t="s">
        <v>120</v>
      </c>
      <c r="O21" s="173" t="s">
        <v>121</v>
      </c>
      <c r="P21" s="159" t="s">
        <v>121</v>
      </c>
      <c r="Q21" s="153">
        <v>0</v>
      </c>
      <c r="R21" s="159" t="s">
        <v>121</v>
      </c>
      <c r="S21" s="153">
        <v>0</v>
      </c>
      <c r="T21" s="159" t="s">
        <v>121</v>
      </c>
      <c r="U21" s="153">
        <v>0</v>
      </c>
      <c r="V21" s="159" t="s">
        <v>121</v>
      </c>
      <c r="W21" s="153">
        <v>0</v>
      </c>
      <c r="X21" s="160" t="s">
        <v>122</v>
      </c>
      <c r="Y21" s="174">
        <v>0</v>
      </c>
      <c r="Z21" s="85"/>
    </row>
    <row r="22" spans="2:26" ht="12" customHeight="1">
      <c r="B22" s="178" t="s">
        <v>123</v>
      </c>
      <c r="C22" s="136"/>
      <c r="D22" s="85"/>
      <c r="E22" s="85"/>
      <c r="F22" s="85"/>
      <c r="G22" s="85"/>
      <c r="H22" s="137" t="s">
        <v>124</v>
      </c>
      <c r="I22" s="137"/>
      <c r="J22" s="88" t="s">
        <v>63</v>
      </c>
      <c r="K22" s="179">
        <f>K21*E23</f>
        <v>454230000</v>
      </c>
      <c r="L22" s="89"/>
      <c r="N22" s="150" t="s">
        <v>125</v>
      </c>
      <c r="O22" s="173" t="s">
        <v>122</v>
      </c>
      <c r="P22" s="159" t="s">
        <v>122</v>
      </c>
      <c r="Q22" s="153">
        <v>0</v>
      </c>
      <c r="R22" s="159" t="s">
        <v>122</v>
      </c>
      <c r="S22" s="153">
        <v>0</v>
      </c>
      <c r="T22" s="159" t="s">
        <v>122</v>
      </c>
      <c r="U22" s="153">
        <v>0</v>
      </c>
      <c r="V22" s="159" t="s">
        <v>122</v>
      </c>
      <c r="W22" s="153">
        <v>0</v>
      </c>
      <c r="X22" s="160" t="s">
        <v>126</v>
      </c>
      <c r="Y22" s="174">
        <v>0</v>
      </c>
      <c r="Z22" s="85"/>
    </row>
    <row r="23" spans="2:26" ht="12" customHeight="1">
      <c r="B23" s="86" t="s">
        <v>127</v>
      </c>
      <c r="C23" s="87"/>
      <c r="D23" s="88" t="s">
        <v>63</v>
      </c>
      <c r="E23" s="180">
        <f>+E24*0.7</f>
        <v>360.5</v>
      </c>
      <c r="F23" s="137" t="s">
        <v>128</v>
      </c>
      <c r="G23" s="85"/>
      <c r="H23" s="67"/>
      <c r="J23" s="88"/>
      <c r="K23" s="181"/>
      <c r="L23" s="89"/>
      <c r="N23" s="150" t="s">
        <v>129</v>
      </c>
      <c r="O23" s="173" t="s">
        <v>122</v>
      </c>
      <c r="P23" s="159" t="s">
        <v>122</v>
      </c>
      <c r="Q23" s="153">
        <v>0</v>
      </c>
      <c r="R23" s="159" t="s">
        <v>122</v>
      </c>
      <c r="S23" s="153">
        <v>0</v>
      </c>
      <c r="T23" s="159" t="s">
        <v>122</v>
      </c>
      <c r="U23" s="153">
        <v>0</v>
      </c>
      <c r="V23" s="159" t="s">
        <v>122</v>
      </c>
      <c r="W23" s="153">
        <v>0</v>
      </c>
      <c r="X23" s="160" t="s">
        <v>122</v>
      </c>
      <c r="Y23" s="174">
        <v>0</v>
      </c>
      <c r="Z23" s="85"/>
    </row>
    <row r="24" spans="2:26" ht="12" customHeight="1">
      <c r="B24" s="86" t="s">
        <v>130</v>
      </c>
      <c r="C24" s="87"/>
      <c r="D24" s="88" t="s">
        <v>63</v>
      </c>
      <c r="E24" s="180">
        <v>515</v>
      </c>
      <c r="F24" s="137" t="s">
        <v>128</v>
      </c>
      <c r="G24" s="85"/>
      <c r="H24" s="137" t="s">
        <v>131</v>
      </c>
      <c r="I24" s="137"/>
      <c r="J24" s="88" t="s">
        <v>63</v>
      </c>
      <c r="K24" s="182">
        <f>K11-K22</f>
        <v>4220770000</v>
      </c>
      <c r="L24" s="89"/>
      <c r="N24" s="150" t="s">
        <v>132</v>
      </c>
      <c r="O24" s="173" t="s">
        <v>133</v>
      </c>
      <c r="P24" s="159" t="s">
        <v>133</v>
      </c>
      <c r="Q24" s="153">
        <v>0</v>
      </c>
      <c r="R24" s="159" t="s">
        <v>133</v>
      </c>
      <c r="S24" s="153">
        <v>0</v>
      </c>
      <c r="T24" s="159" t="s">
        <v>133</v>
      </c>
      <c r="U24" s="153">
        <v>0</v>
      </c>
      <c r="V24" s="159" t="s">
        <v>133</v>
      </c>
      <c r="W24" s="153">
        <v>0</v>
      </c>
      <c r="X24" s="160" t="s">
        <v>133</v>
      </c>
      <c r="Y24" s="174">
        <v>0</v>
      </c>
      <c r="Z24" s="85"/>
    </row>
    <row r="25" spans="2:26" ht="12" customHeight="1">
      <c r="B25" s="183" t="s">
        <v>134</v>
      </c>
      <c r="C25" s="176"/>
      <c r="D25" s="184"/>
      <c r="E25" s="185"/>
      <c r="F25" s="186" t="s">
        <v>89</v>
      </c>
      <c r="G25" s="85"/>
      <c r="H25" s="187" t="s">
        <v>135</v>
      </c>
      <c r="I25" s="187"/>
      <c r="J25" s="188" t="s">
        <v>63</v>
      </c>
      <c r="K25" s="189">
        <v>2200</v>
      </c>
      <c r="L25" s="89"/>
      <c r="N25" s="150" t="s">
        <v>136</v>
      </c>
      <c r="O25" s="173" t="s">
        <v>137</v>
      </c>
      <c r="P25" s="159" t="s">
        <v>9</v>
      </c>
      <c r="Q25" s="153">
        <v>0</v>
      </c>
      <c r="R25" s="159" t="s">
        <v>9</v>
      </c>
      <c r="S25" s="153">
        <v>0</v>
      </c>
      <c r="T25" s="159" t="s">
        <v>9</v>
      </c>
      <c r="U25" s="153">
        <v>0</v>
      </c>
      <c r="V25" s="159" t="s">
        <v>138</v>
      </c>
      <c r="W25" s="153">
        <v>0.05</v>
      </c>
      <c r="X25" s="160" t="s">
        <v>138</v>
      </c>
      <c r="Y25" s="174">
        <v>0</v>
      </c>
      <c r="Z25" s="85"/>
    </row>
    <row r="26" spans="2:26" ht="12" customHeight="1" thickBot="1">
      <c r="B26" s="190"/>
      <c r="C26" s="191"/>
      <c r="D26" s="192"/>
      <c r="E26" s="193"/>
      <c r="F26" s="194" t="s">
        <v>139</v>
      </c>
      <c r="G26" s="195" t="s">
        <v>63</v>
      </c>
      <c r="H26" s="352">
        <f>K24/E24</f>
        <v>8195669.9029126214</v>
      </c>
      <c r="I26" s="352"/>
      <c r="J26" s="192"/>
      <c r="K26" s="192"/>
      <c r="L26" s="196"/>
      <c r="N26" s="197"/>
      <c r="O26" s="198"/>
      <c r="P26" s="199"/>
      <c r="Q26" s="200"/>
      <c r="R26" s="199"/>
      <c r="S26" s="200"/>
      <c r="T26" s="199"/>
      <c r="U26" s="200"/>
      <c r="V26" s="201"/>
      <c r="W26" s="200"/>
      <c r="X26" s="202"/>
      <c r="Y26" s="203"/>
      <c r="Z26" s="85"/>
    </row>
    <row r="27" spans="2:26" ht="12" customHeight="1" thickBot="1">
      <c r="E27" s="24"/>
      <c r="N27" s="204" t="s">
        <v>140</v>
      </c>
      <c r="O27" s="205"/>
      <c r="P27" s="205"/>
      <c r="Q27" s="206">
        <f>SUM(Q14:Q26)</f>
        <v>-0.02</v>
      </c>
      <c r="R27" s="205"/>
      <c r="S27" s="206">
        <f>SUM(S14:S26)</f>
        <v>-0.02</v>
      </c>
      <c r="T27" s="205"/>
      <c r="U27" s="207">
        <f>SUM(U14:U26)</f>
        <v>-0.02</v>
      </c>
      <c r="V27" s="208"/>
      <c r="W27" s="209">
        <f>SUM(W14:W26)</f>
        <v>-2.0000000000000004E-2</v>
      </c>
      <c r="X27" s="210"/>
      <c r="Y27" s="211">
        <f>SUM(Y14:Y26)</f>
        <v>0</v>
      </c>
      <c r="Z27" s="85"/>
    </row>
    <row r="28" spans="2:26" ht="12" customHeight="1" thickBot="1">
      <c r="B28" s="68" t="s">
        <v>4</v>
      </c>
      <c r="C28" s="69"/>
      <c r="N28" s="113"/>
      <c r="O28" s="212"/>
      <c r="P28" s="213"/>
      <c r="Q28" s="214"/>
      <c r="R28" s="213"/>
      <c r="S28" s="214"/>
      <c r="T28" s="213"/>
      <c r="U28" s="214"/>
      <c r="V28" s="215"/>
      <c r="W28" s="216"/>
      <c r="X28" s="213"/>
      <c r="Y28" s="217"/>
      <c r="Z28" s="85"/>
    </row>
    <row r="29" spans="2:26" ht="12" customHeight="1">
      <c r="B29" s="70" t="s">
        <v>62</v>
      </c>
      <c r="C29" s="71"/>
      <c r="D29" s="72" t="s">
        <v>44</v>
      </c>
      <c r="E29" s="73" t="s">
        <v>9</v>
      </c>
      <c r="F29" s="71"/>
      <c r="G29" s="74"/>
      <c r="H29" s="75" t="s">
        <v>11</v>
      </c>
      <c r="I29" s="76"/>
      <c r="J29" s="77" t="s">
        <v>63</v>
      </c>
      <c r="K29" s="78"/>
      <c r="L29" s="79"/>
      <c r="N29" s="218" t="s">
        <v>141</v>
      </c>
      <c r="O29" s="212"/>
      <c r="P29" s="361">
        <f>P11*Q27</f>
        <v>-163913.39805825244</v>
      </c>
      <c r="Q29" s="362"/>
      <c r="R29" s="361">
        <f>R11*S27</f>
        <v>-167928</v>
      </c>
      <c r="S29" s="362"/>
      <c r="T29" s="361">
        <f>T11*U27</f>
        <v>-160048.40764331209</v>
      </c>
      <c r="U29" s="362"/>
      <c r="V29" s="363">
        <f>V11*W27</f>
        <v>0</v>
      </c>
      <c r="W29" s="364"/>
      <c r="X29" s="361">
        <f>X11*Y27</f>
        <v>0</v>
      </c>
      <c r="Y29" s="365"/>
      <c r="Z29" s="85"/>
    </row>
    <row r="30" spans="2:26" ht="12" customHeight="1">
      <c r="B30" s="86" t="s">
        <v>72</v>
      </c>
      <c r="C30" s="87"/>
      <c r="D30" s="88" t="s">
        <v>44</v>
      </c>
      <c r="E30" s="24" t="s">
        <v>142</v>
      </c>
      <c r="F30" s="87"/>
      <c r="G30" s="85"/>
      <c r="H30" s="353"/>
      <c r="I30" s="354"/>
      <c r="J30" s="354"/>
      <c r="K30" s="355"/>
      <c r="L30" s="89"/>
      <c r="N30" s="218"/>
      <c r="O30" s="212"/>
      <c r="P30" s="213"/>
      <c r="Q30" s="214"/>
      <c r="R30" s="213"/>
      <c r="S30" s="214"/>
      <c r="T30" s="213"/>
      <c r="U30" s="214"/>
      <c r="V30" s="215"/>
      <c r="W30" s="216"/>
      <c r="X30" s="213"/>
      <c r="Y30" s="217"/>
      <c r="Z30" s="85"/>
    </row>
    <row r="31" spans="2:26" ht="12" customHeight="1">
      <c r="B31" s="86" t="s">
        <v>74</v>
      </c>
      <c r="C31" s="87"/>
      <c r="D31" s="88" t="s">
        <v>44</v>
      </c>
      <c r="E31" s="24" t="s">
        <v>28</v>
      </c>
      <c r="F31" s="87"/>
      <c r="G31" s="85"/>
      <c r="H31" s="93" t="s">
        <v>12</v>
      </c>
      <c r="I31" s="94"/>
      <c r="J31" s="95" t="s">
        <v>63</v>
      </c>
      <c r="K31" s="96">
        <f>12000000*E46</f>
        <v>3744000000</v>
      </c>
      <c r="L31" s="89"/>
      <c r="N31" s="218" t="s">
        <v>143</v>
      </c>
      <c r="O31" s="212"/>
      <c r="P31" s="366">
        <f>P11+P29</f>
        <v>8031756.504854369</v>
      </c>
      <c r="Q31" s="367"/>
      <c r="R31" s="366">
        <f>R11+R29</f>
        <v>8228472</v>
      </c>
      <c r="S31" s="367"/>
      <c r="T31" s="366">
        <f>T11+T29</f>
        <v>7842371.9745222935</v>
      </c>
      <c r="U31" s="367"/>
      <c r="V31" s="368">
        <f>V11+V29</f>
        <v>0</v>
      </c>
      <c r="W31" s="369"/>
      <c r="X31" s="366">
        <f>X11+X29</f>
        <v>0</v>
      </c>
      <c r="Y31" s="370"/>
    </row>
    <row r="32" spans="2:26" ht="12" customHeight="1">
      <c r="B32" s="86" t="s">
        <v>76</v>
      </c>
      <c r="C32" s="87"/>
      <c r="D32" s="88" t="s">
        <v>44</v>
      </c>
      <c r="E32" s="100" t="s">
        <v>144</v>
      </c>
      <c r="F32" s="87"/>
      <c r="G32" s="85"/>
      <c r="H32" s="101" t="s">
        <v>78</v>
      </c>
      <c r="I32" s="102"/>
      <c r="J32" s="103" t="s">
        <v>63</v>
      </c>
      <c r="K32" s="104">
        <v>0.15</v>
      </c>
      <c r="L32" s="89"/>
      <c r="N32" s="218"/>
      <c r="O32" s="212"/>
      <c r="P32" s="213"/>
      <c r="Q32" s="214"/>
      <c r="R32" s="213"/>
      <c r="S32" s="214"/>
      <c r="T32" s="213"/>
      <c r="U32" s="214"/>
      <c r="V32" s="215"/>
      <c r="W32" s="216"/>
      <c r="X32" s="213"/>
      <c r="Y32" s="217"/>
    </row>
    <row r="33" spans="2:25" ht="12" customHeight="1">
      <c r="B33" s="86" t="s">
        <v>80</v>
      </c>
      <c r="C33" s="87"/>
      <c r="D33" s="88" t="s">
        <v>44</v>
      </c>
      <c r="E33" s="100" t="s">
        <v>81</v>
      </c>
      <c r="F33" s="87"/>
      <c r="G33" s="85"/>
      <c r="H33" s="109" t="s">
        <v>82</v>
      </c>
      <c r="I33" s="110"/>
      <c r="J33" s="111" t="s">
        <v>63</v>
      </c>
      <c r="K33" s="112">
        <f>K31*(1-K32)</f>
        <v>3182400000</v>
      </c>
      <c r="L33" s="89"/>
      <c r="N33" s="219" t="s">
        <v>145</v>
      </c>
      <c r="O33" s="220">
        <f>SUM(P33:Y33)</f>
        <v>1</v>
      </c>
      <c r="P33" s="356">
        <v>0.4</v>
      </c>
      <c r="Q33" s="357"/>
      <c r="R33" s="356">
        <v>0.4</v>
      </c>
      <c r="S33" s="357"/>
      <c r="T33" s="356">
        <v>0.2</v>
      </c>
      <c r="U33" s="357"/>
      <c r="V33" s="358">
        <v>0</v>
      </c>
      <c r="W33" s="359"/>
      <c r="X33" s="356">
        <v>0</v>
      </c>
      <c r="Y33" s="360"/>
    </row>
    <row r="34" spans="2:25" ht="12" customHeight="1">
      <c r="B34" s="86" t="s">
        <v>85</v>
      </c>
      <c r="C34" s="87"/>
      <c r="D34" s="88" t="s">
        <v>44</v>
      </c>
      <c r="E34" s="24" t="s">
        <v>146</v>
      </c>
      <c r="F34" s="87"/>
      <c r="G34" s="122"/>
      <c r="H34" s="123"/>
      <c r="I34" s="123"/>
      <c r="J34" s="124"/>
      <c r="K34" s="125"/>
      <c r="L34" s="89"/>
      <c r="N34" s="113"/>
      <c r="O34" s="221"/>
      <c r="P34" s="213"/>
      <c r="Q34" s="214"/>
      <c r="R34" s="213"/>
      <c r="S34" s="214"/>
      <c r="T34" s="213"/>
      <c r="U34" s="214"/>
      <c r="V34" s="215"/>
      <c r="W34" s="216"/>
      <c r="X34" s="213"/>
      <c r="Y34" s="217"/>
    </row>
    <row r="35" spans="2:25" ht="12" customHeight="1">
      <c r="B35" s="135"/>
      <c r="C35" s="136"/>
      <c r="D35" s="85"/>
      <c r="E35" s="24"/>
      <c r="F35" s="136"/>
      <c r="G35" s="85"/>
      <c r="H35" s="137" t="s">
        <v>88</v>
      </c>
      <c r="I35" s="85"/>
      <c r="J35" s="88" t="s">
        <v>63</v>
      </c>
      <c r="K35" s="138" t="s">
        <v>89</v>
      </c>
      <c r="L35" s="89"/>
      <c r="N35" s="218" t="s">
        <v>147</v>
      </c>
      <c r="O35" s="221">
        <f>SUM(P35:Y35)</f>
        <v>8072565.7968462072</v>
      </c>
      <c r="P35" s="361">
        <f>P31*P33</f>
        <v>3212702.6019417476</v>
      </c>
      <c r="Q35" s="362"/>
      <c r="R35" s="361">
        <f>R31*R33</f>
        <v>3291388.8000000003</v>
      </c>
      <c r="S35" s="362"/>
      <c r="T35" s="361">
        <f>T31*T33</f>
        <v>1568474.3949044589</v>
      </c>
      <c r="U35" s="362"/>
      <c r="V35" s="363">
        <f>V31*V33</f>
        <v>0</v>
      </c>
      <c r="W35" s="364"/>
      <c r="X35" s="361">
        <f>X31*X33</f>
        <v>0</v>
      </c>
      <c r="Y35" s="365"/>
    </row>
    <row r="36" spans="2:25" ht="12" customHeight="1">
      <c r="B36" s="86" t="s">
        <v>10</v>
      </c>
      <c r="C36" s="87"/>
      <c r="D36" s="88" t="s">
        <v>44</v>
      </c>
      <c r="E36" s="148" t="s">
        <v>148</v>
      </c>
      <c r="F36" s="87"/>
      <c r="G36" s="85"/>
      <c r="H36" s="137" t="s">
        <v>92</v>
      </c>
      <c r="I36" s="137"/>
      <c r="J36" s="88" t="s">
        <v>63</v>
      </c>
      <c r="K36" s="149">
        <v>2004</v>
      </c>
      <c r="L36" s="89"/>
      <c r="N36" s="218" t="s">
        <v>149</v>
      </c>
      <c r="O36" s="221">
        <f>ROUND(O35,-6)</f>
        <v>8000000</v>
      </c>
      <c r="P36" s="213"/>
      <c r="Q36" s="214"/>
      <c r="R36" s="213"/>
      <c r="S36" s="214"/>
      <c r="T36" s="213"/>
      <c r="U36" s="214"/>
      <c r="V36" s="215"/>
      <c r="W36" s="216"/>
      <c r="X36" s="213"/>
      <c r="Y36" s="217"/>
    </row>
    <row r="37" spans="2:25" ht="12" customHeight="1" thickBot="1">
      <c r="B37" s="135"/>
      <c r="C37" s="136"/>
      <c r="D37" s="85"/>
      <c r="E37" s="148" t="s">
        <v>79</v>
      </c>
      <c r="F37" s="87"/>
      <c r="G37" s="85"/>
      <c r="H37" s="137" t="s">
        <v>95</v>
      </c>
      <c r="I37" s="137"/>
      <c r="J37" s="88" t="s">
        <v>63</v>
      </c>
      <c r="K37" s="149">
        <v>2009</v>
      </c>
      <c r="L37" s="89"/>
      <c r="N37" s="222"/>
      <c r="O37" s="223"/>
      <c r="P37" s="224"/>
      <c r="Q37" s="225"/>
      <c r="R37" s="224"/>
      <c r="S37" s="225"/>
      <c r="T37" s="224"/>
      <c r="U37" s="225"/>
      <c r="V37" s="226"/>
      <c r="W37" s="227"/>
      <c r="X37" s="224"/>
      <c r="Y37" s="228"/>
    </row>
    <row r="38" spans="2:25" ht="12" customHeight="1">
      <c r="B38" s="86" t="s">
        <v>97</v>
      </c>
      <c r="C38" s="87"/>
      <c r="D38" s="88" t="s">
        <v>44</v>
      </c>
      <c r="E38" s="24" t="s">
        <v>33</v>
      </c>
      <c r="F38" s="87"/>
      <c r="G38" s="85"/>
      <c r="H38" s="137" t="s">
        <v>98</v>
      </c>
      <c r="I38" s="137"/>
      <c r="J38" s="88" t="s">
        <v>63</v>
      </c>
      <c r="K38" s="149">
        <v>30</v>
      </c>
      <c r="L38" s="89"/>
      <c r="N38" s="229"/>
      <c r="O38" s="229"/>
      <c r="P38" s="229"/>
      <c r="Q38" s="229"/>
      <c r="R38" s="229"/>
      <c r="S38" s="229"/>
      <c r="T38" s="229"/>
      <c r="U38" s="230"/>
      <c r="V38" s="229"/>
      <c r="W38" s="230"/>
      <c r="X38" s="229"/>
      <c r="Y38" s="230" t="str">
        <f ca="1">"&lt;File "&amp;PROPER(CELL("filename"))&amp;"&gt;"</f>
        <v>&lt;File D:\Penilai\[Form Penilaian.Xlsx]Sheet1&gt;</v>
      </c>
    </row>
    <row r="39" spans="2:25" ht="12" customHeight="1">
      <c r="B39" s="86" t="s">
        <v>100</v>
      </c>
      <c r="C39" s="87"/>
      <c r="D39" s="88" t="s">
        <v>44</v>
      </c>
      <c r="E39" s="100" t="s">
        <v>101</v>
      </c>
      <c r="F39" s="87"/>
      <c r="G39" s="85"/>
      <c r="H39" s="137" t="s">
        <v>102</v>
      </c>
      <c r="I39" s="137"/>
      <c r="J39" s="88" t="s">
        <v>63</v>
      </c>
      <c r="K39" s="162">
        <v>0</v>
      </c>
      <c r="L39" s="89"/>
      <c r="N39" s="231"/>
      <c r="O39" s="232"/>
      <c r="P39" s="233"/>
      <c r="Q39" s="234"/>
      <c r="R39" s="233"/>
      <c r="S39" s="234"/>
      <c r="T39" s="233"/>
      <c r="U39" s="234"/>
      <c r="V39" s="233"/>
      <c r="W39" s="234"/>
      <c r="X39" s="233"/>
      <c r="Y39" s="234"/>
    </row>
    <row r="40" spans="2:25" ht="12" customHeight="1">
      <c r="B40" s="86" t="s">
        <v>104</v>
      </c>
      <c r="C40" s="87"/>
      <c r="D40" s="88" t="s">
        <v>44</v>
      </c>
      <c r="E40" s="100" t="s">
        <v>105</v>
      </c>
      <c r="F40" s="87"/>
      <c r="G40" s="85"/>
      <c r="H40" s="137" t="s">
        <v>106</v>
      </c>
      <c r="I40" s="137"/>
      <c r="J40" s="88" t="s">
        <v>63</v>
      </c>
      <c r="K40" s="166">
        <f>(K37-K36)/K38</f>
        <v>0.16666666666666666</v>
      </c>
      <c r="L40" s="89"/>
      <c r="N40" s="235"/>
      <c r="P40" s="233"/>
      <c r="Q40" s="234"/>
      <c r="R40" s="233"/>
      <c r="S40" s="234"/>
      <c r="T40" s="233"/>
      <c r="U40" s="234"/>
      <c r="V40" s="233"/>
      <c r="W40" s="234"/>
      <c r="X40" s="233"/>
      <c r="Y40" s="234"/>
    </row>
    <row r="41" spans="2:25" ht="12" customHeight="1">
      <c r="B41" s="168" t="s">
        <v>109</v>
      </c>
      <c r="C41" s="87"/>
      <c r="D41" s="88" t="s">
        <v>44</v>
      </c>
      <c r="E41" s="169" t="s">
        <v>150</v>
      </c>
      <c r="F41" s="87"/>
      <c r="G41" s="85"/>
      <c r="H41" s="137" t="s">
        <v>111</v>
      </c>
      <c r="I41" s="137"/>
      <c r="J41" s="88" t="s">
        <v>63</v>
      </c>
      <c r="K41" s="170">
        <f>1-K40+K39</f>
        <v>0.83333333333333337</v>
      </c>
      <c r="L41" s="89"/>
      <c r="N41" s="236"/>
      <c r="P41" s="233"/>
      <c r="Q41" s="234"/>
      <c r="R41" s="233"/>
      <c r="S41" s="234"/>
      <c r="T41" s="233"/>
      <c r="U41" s="234"/>
      <c r="V41" s="233"/>
      <c r="W41" s="234"/>
      <c r="X41" s="233"/>
      <c r="Y41" s="234"/>
    </row>
    <row r="42" spans="2:25" ht="12" customHeight="1">
      <c r="B42" s="168" t="s">
        <v>113</v>
      </c>
      <c r="C42" s="87"/>
      <c r="D42" s="85"/>
      <c r="E42" s="24" t="s">
        <v>114</v>
      </c>
      <c r="F42" s="87"/>
      <c r="G42" s="85"/>
      <c r="H42" s="137" t="s">
        <v>115</v>
      </c>
      <c r="I42" s="137"/>
      <c r="J42" s="88" t="s">
        <v>63</v>
      </c>
      <c r="K42" s="172">
        <v>2000000</v>
      </c>
      <c r="L42" s="89"/>
      <c r="N42" s="236"/>
      <c r="P42" s="233"/>
      <c r="Q42" s="234"/>
      <c r="R42" s="233"/>
      <c r="S42" s="234"/>
      <c r="T42" s="233"/>
      <c r="U42" s="234"/>
      <c r="V42" s="233"/>
      <c r="W42" s="234"/>
      <c r="X42" s="233"/>
      <c r="Y42" s="234"/>
    </row>
    <row r="43" spans="2:25" ht="12" customHeight="1">
      <c r="B43" s="86" t="s">
        <v>117</v>
      </c>
      <c r="C43" s="136"/>
      <c r="D43" s="88" t="s">
        <v>44</v>
      </c>
      <c r="E43" s="175" t="s">
        <v>118</v>
      </c>
      <c r="F43" s="85"/>
      <c r="G43" s="85"/>
      <c r="H43" s="176" t="s">
        <v>119</v>
      </c>
      <c r="I43" s="176"/>
      <c r="J43" s="88" t="s">
        <v>63</v>
      </c>
      <c r="K43" s="177">
        <f>ROUND(K41*K42,-4)</f>
        <v>1670000</v>
      </c>
      <c r="L43" s="89"/>
      <c r="N43" s="237"/>
      <c r="P43" s="233"/>
      <c r="Q43" s="234"/>
      <c r="R43" s="233"/>
      <c r="S43" s="234"/>
      <c r="T43" s="233"/>
      <c r="U43" s="234"/>
      <c r="V43" s="233"/>
      <c r="W43" s="234"/>
      <c r="X43" s="233"/>
      <c r="Y43" s="234"/>
    </row>
    <row r="44" spans="2:25" ht="12" customHeight="1">
      <c r="B44" s="178" t="s">
        <v>123</v>
      </c>
      <c r="C44" s="136"/>
      <c r="D44" s="85"/>
      <c r="E44" s="85"/>
      <c r="F44" s="85"/>
      <c r="G44" s="85"/>
      <c r="H44" s="137" t="s">
        <v>124</v>
      </c>
      <c r="I44" s="137"/>
      <c r="J44" s="88" t="s">
        <v>63</v>
      </c>
      <c r="K44" s="179">
        <f>K43*E45</f>
        <v>562723200</v>
      </c>
      <c r="L44" s="89"/>
      <c r="P44" s="233"/>
      <c r="Q44" s="238"/>
      <c r="R44" s="233"/>
      <c r="S44" s="238"/>
      <c r="T44" s="233"/>
      <c r="U44" s="238"/>
      <c r="V44" s="233"/>
      <c r="W44" s="238"/>
      <c r="X44" s="233"/>
      <c r="Y44" s="238"/>
    </row>
    <row r="45" spans="2:25" ht="12" customHeight="1">
      <c r="B45" s="86" t="s">
        <v>127</v>
      </c>
      <c r="C45" s="87"/>
      <c r="D45" s="88" t="s">
        <v>63</v>
      </c>
      <c r="E45" s="180">
        <f>+E46*0.6*1.8</f>
        <v>336.96</v>
      </c>
      <c r="F45" s="137" t="s">
        <v>128</v>
      </c>
      <c r="G45" s="85"/>
      <c r="H45" s="67"/>
      <c r="J45" s="88"/>
      <c r="K45" s="181"/>
      <c r="L45" s="89"/>
      <c r="P45" s="233"/>
      <c r="Q45" s="233"/>
      <c r="R45" s="233"/>
      <c r="S45" s="233"/>
      <c r="T45" s="233"/>
      <c r="U45" s="233"/>
      <c r="V45" s="233"/>
      <c r="W45" s="233"/>
      <c r="X45" s="233"/>
      <c r="Y45" s="233"/>
    </row>
    <row r="46" spans="2:25" ht="12" customHeight="1">
      <c r="B46" s="86" t="s">
        <v>130</v>
      </c>
      <c r="C46" s="87"/>
      <c r="D46" s="88" t="s">
        <v>63</v>
      </c>
      <c r="E46" s="180">
        <v>312</v>
      </c>
      <c r="F46" s="137" t="s">
        <v>128</v>
      </c>
      <c r="G46" s="85"/>
      <c r="H46" s="137" t="s">
        <v>131</v>
      </c>
      <c r="I46" s="137"/>
      <c r="J46" s="88" t="s">
        <v>63</v>
      </c>
      <c r="K46" s="182">
        <f>K33-K44</f>
        <v>2619676800</v>
      </c>
      <c r="L46" s="89"/>
      <c r="N46" s="235"/>
    </row>
    <row r="47" spans="2:25" ht="12" customHeight="1">
      <c r="B47" s="183" t="s">
        <v>134</v>
      </c>
      <c r="C47" s="176"/>
      <c r="D47" s="184"/>
      <c r="E47" s="185"/>
      <c r="F47" s="186" t="s">
        <v>89</v>
      </c>
      <c r="G47" s="85"/>
      <c r="H47" s="187" t="s">
        <v>135</v>
      </c>
      <c r="I47" s="187"/>
      <c r="J47" s="188" t="s">
        <v>63</v>
      </c>
      <c r="K47" s="189">
        <v>2200</v>
      </c>
      <c r="L47" s="89"/>
      <c r="N47" s="236"/>
    </row>
    <row r="48" spans="2:25" ht="12" customHeight="1" thickBot="1">
      <c r="B48" s="190"/>
      <c r="C48" s="191"/>
      <c r="D48" s="192"/>
      <c r="E48" s="193"/>
      <c r="F48" s="194" t="s">
        <v>139</v>
      </c>
      <c r="G48" s="195" t="s">
        <v>63</v>
      </c>
      <c r="H48" s="352">
        <f>K46/E46</f>
        <v>8396400</v>
      </c>
      <c r="I48" s="352"/>
      <c r="J48" s="192"/>
      <c r="K48" s="192"/>
      <c r="L48" s="196"/>
      <c r="N48" s="236"/>
    </row>
    <row r="49" spans="2:25" ht="12" customHeight="1" thickBot="1">
      <c r="N49" s="237"/>
    </row>
    <row r="50" spans="2:25" ht="12" customHeight="1" thickBot="1">
      <c r="B50" s="68" t="s">
        <v>5</v>
      </c>
      <c r="C50" s="69"/>
    </row>
    <row r="51" spans="2:25" ht="12" customHeight="1">
      <c r="B51" s="70" t="s">
        <v>62</v>
      </c>
      <c r="C51" s="71"/>
      <c r="D51" s="72" t="s">
        <v>44</v>
      </c>
      <c r="E51" s="73" t="s">
        <v>9</v>
      </c>
      <c r="F51" s="71"/>
      <c r="G51" s="74"/>
      <c r="H51" s="75" t="s">
        <v>11</v>
      </c>
      <c r="I51" s="76"/>
      <c r="J51" s="77" t="s">
        <v>63</v>
      </c>
      <c r="K51" s="78"/>
      <c r="L51" s="79"/>
    </row>
    <row r="52" spans="2:25" ht="12" customHeight="1">
      <c r="B52" s="86" t="s">
        <v>72</v>
      </c>
      <c r="C52" s="87"/>
      <c r="D52" s="88" t="s">
        <v>44</v>
      </c>
      <c r="E52" s="24" t="s">
        <v>73</v>
      </c>
      <c r="F52" s="87"/>
      <c r="G52" s="85"/>
      <c r="H52" s="353"/>
      <c r="I52" s="354"/>
      <c r="J52" s="354"/>
      <c r="K52" s="355"/>
      <c r="L52" s="89"/>
      <c r="N52" s="235"/>
      <c r="P52" s="62">
        <v>2</v>
      </c>
    </row>
    <row r="53" spans="2:25" ht="12" customHeight="1">
      <c r="B53" s="86" t="s">
        <v>74</v>
      </c>
      <c r="C53" s="87"/>
      <c r="D53" s="88" t="s">
        <v>44</v>
      </c>
      <c r="E53" s="24" t="s">
        <v>28</v>
      </c>
      <c r="F53" s="87"/>
      <c r="G53" s="85"/>
      <c r="H53" s="93" t="s">
        <v>12</v>
      </c>
      <c r="I53" s="94"/>
      <c r="J53" s="95" t="s">
        <v>63</v>
      </c>
      <c r="K53" s="96">
        <v>1600000000</v>
      </c>
      <c r="L53" s="89"/>
      <c r="N53" s="236"/>
    </row>
    <row r="54" spans="2:25" ht="12" customHeight="1">
      <c r="B54" s="86" t="s">
        <v>76</v>
      </c>
      <c r="C54" s="87"/>
      <c r="D54" s="88" t="s">
        <v>44</v>
      </c>
      <c r="E54" s="100" t="s">
        <v>151</v>
      </c>
      <c r="F54" s="87"/>
      <c r="G54" s="85"/>
      <c r="H54" s="101" t="s">
        <v>78</v>
      </c>
      <c r="I54" s="102"/>
      <c r="J54" s="103" t="s">
        <v>63</v>
      </c>
      <c r="K54" s="104">
        <v>0.15</v>
      </c>
      <c r="L54" s="89"/>
      <c r="N54" s="236"/>
    </row>
    <row r="55" spans="2:25" ht="12" customHeight="1">
      <c r="B55" s="86" t="s">
        <v>80</v>
      </c>
      <c r="C55" s="87"/>
      <c r="D55" s="88" t="s">
        <v>44</v>
      </c>
      <c r="E55" s="100" t="s">
        <v>152</v>
      </c>
      <c r="F55" s="87"/>
      <c r="G55" s="85"/>
      <c r="H55" s="109" t="s">
        <v>82</v>
      </c>
      <c r="I55" s="110"/>
      <c r="J55" s="111" t="s">
        <v>63</v>
      </c>
      <c r="K55" s="112">
        <f>K53*(1-K54)</f>
        <v>1360000000</v>
      </c>
      <c r="L55" s="89"/>
      <c r="N55" s="237"/>
    </row>
    <row r="56" spans="2:25" ht="12" customHeight="1">
      <c r="B56" s="86" t="s">
        <v>85</v>
      </c>
      <c r="C56" s="87"/>
      <c r="D56" s="88" t="s">
        <v>44</v>
      </c>
      <c r="E56" s="24" t="s">
        <v>153</v>
      </c>
      <c r="F56" s="87"/>
      <c r="G56" s="122"/>
      <c r="H56" s="123"/>
      <c r="I56" s="123"/>
      <c r="J56" s="124"/>
      <c r="K56" s="125"/>
      <c r="L56" s="89"/>
    </row>
    <row r="57" spans="2:25" ht="12" customHeight="1">
      <c r="B57" s="135"/>
      <c r="C57" s="136"/>
      <c r="D57" s="85"/>
      <c r="E57" s="24" t="s">
        <v>154</v>
      </c>
      <c r="F57" s="136"/>
      <c r="G57" s="85"/>
      <c r="H57" s="137" t="s">
        <v>88</v>
      </c>
      <c r="I57" s="85"/>
      <c r="J57" s="88" t="s">
        <v>63</v>
      </c>
      <c r="K57" s="138" t="s">
        <v>155</v>
      </c>
      <c r="L57" s="89"/>
    </row>
    <row r="58" spans="2:25" ht="12" customHeight="1">
      <c r="B58" s="86" t="s">
        <v>10</v>
      </c>
      <c r="C58" s="87"/>
      <c r="D58" s="88" t="s">
        <v>44</v>
      </c>
      <c r="E58" s="148" t="s">
        <v>156</v>
      </c>
      <c r="F58" s="87"/>
      <c r="G58" s="85"/>
      <c r="H58" s="137" t="s">
        <v>92</v>
      </c>
      <c r="I58" s="137"/>
      <c r="J58" s="88" t="s">
        <v>63</v>
      </c>
      <c r="K58" s="149">
        <v>1990</v>
      </c>
      <c r="L58" s="89"/>
      <c r="N58" s="239"/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</row>
    <row r="59" spans="2:25" ht="12" customHeight="1">
      <c r="B59" s="135"/>
      <c r="C59" s="136"/>
      <c r="D59" s="85"/>
      <c r="E59" s="148" t="s">
        <v>79</v>
      </c>
      <c r="F59" s="87"/>
      <c r="G59" s="85"/>
      <c r="H59" s="137" t="s">
        <v>95</v>
      </c>
      <c r="I59" s="137"/>
      <c r="J59" s="88" t="s">
        <v>63</v>
      </c>
      <c r="K59" s="149">
        <v>2009</v>
      </c>
      <c r="L59" s="89"/>
      <c r="N59" s="239"/>
      <c r="O59" s="239"/>
      <c r="P59" s="239"/>
      <c r="Q59" s="239"/>
      <c r="R59" s="239"/>
      <c r="S59" s="239"/>
      <c r="T59" s="239"/>
      <c r="U59" s="239"/>
      <c r="V59" s="239"/>
      <c r="W59" s="239"/>
      <c r="X59" s="239"/>
      <c r="Y59" s="239"/>
    </row>
    <row r="60" spans="2:25" ht="12" customHeight="1">
      <c r="B60" s="86" t="s">
        <v>97</v>
      </c>
      <c r="C60" s="87"/>
      <c r="D60" s="88" t="s">
        <v>44</v>
      </c>
      <c r="E60" s="24" t="s">
        <v>33</v>
      </c>
      <c r="F60" s="87"/>
      <c r="G60" s="85"/>
      <c r="H60" s="137" t="s">
        <v>98</v>
      </c>
      <c r="I60" s="137"/>
      <c r="J60" s="88" t="s">
        <v>63</v>
      </c>
      <c r="K60" s="149">
        <v>30</v>
      </c>
      <c r="L60" s="89"/>
      <c r="N60" s="239"/>
      <c r="O60" s="239"/>
      <c r="P60" s="239"/>
      <c r="Q60" s="239"/>
      <c r="R60" s="239"/>
      <c r="S60" s="239"/>
      <c r="T60" s="239"/>
      <c r="U60" s="239"/>
      <c r="V60" s="239"/>
      <c r="W60" s="239"/>
      <c r="X60" s="239"/>
      <c r="Y60" s="239"/>
    </row>
    <row r="61" spans="2:25" ht="12" customHeight="1">
      <c r="B61" s="86" t="s">
        <v>100</v>
      </c>
      <c r="C61" s="87"/>
      <c r="D61" s="88" t="s">
        <v>44</v>
      </c>
      <c r="E61" s="100" t="s">
        <v>101</v>
      </c>
      <c r="F61" s="87"/>
      <c r="G61" s="85"/>
      <c r="H61" s="137" t="s">
        <v>102</v>
      </c>
      <c r="I61" s="137"/>
      <c r="J61" s="88" t="s">
        <v>63</v>
      </c>
      <c r="K61" s="162">
        <v>0</v>
      </c>
      <c r="L61" s="89"/>
      <c r="N61" s="239"/>
      <c r="O61" s="239"/>
      <c r="P61" s="239"/>
      <c r="Q61" s="239"/>
      <c r="R61" s="239"/>
      <c r="S61" s="239"/>
      <c r="T61" s="239"/>
      <c r="U61" s="239"/>
      <c r="V61" s="239"/>
      <c r="W61" s="239"/>
      <c r="X61" s="239"/>
      <c r="Y61" s="239"/>
    </row>
    <row r="62" spans="2:25" ht="12" customHeight="1">
      <c r="B62" s="86" t="s">
        <v>104</v>
      </c>
      <c r="C62" s="87"/>
      <c r="D62" s="88" t="s">
        <v>44</v>
      </c>
      <c r="E62" s="100" t="s">
        <v>105</v>
      </c>
      <c r="F62" s="87"/>
      <c r="G62" s="85"/>
      <c r="H62" s="137" t="s">
        <v>106</v>
      </c>
      <c r="I62" s="137"/>
      <c r="J62" s="88" t="s">
        <v>63</v>
      </c>
      <c r="K62" s="166">
        <f>(K59-K58)/K60</f>
        <v>0.6333333333333333</v>
      </c>
      <c r="L62" s="89"/>
      <c r="N62" s="239"/>
      <c r="O62" s="239"/>
      <c r="P62" s="239"/>
      <c r="Q62" s="239"/>
      <c r="R62" s="239"/>
      <c r="S62" s="239"/>
      <c r="T62" s="239"/>
      <c r="U62" s="239"/>
      <c r="V62" s="239"/>
      <c r="W62" s="239"/>
      <c r="X62" s="239"/>
      <c r="Y62" s="239"/>
    </row>
    <row r="63" spans="2:25" ht="12" customHeight="1">
      <c r="B63" s="168" t="s">
        <v>109</v>
      </c>
      <c r="C63" s="87"/>
      <c r="D63" s="88" t="s">
        <v>44</v>
      </c>
      <c r="E63" s="169" t="s">
        <v>150</v>
      </c>
      <c r="F63" s="87"/>
      <c r="G63" s="85"/>
      <c r="H63" s="137" t="s">
        <v>111</v>
      </c>
      <c r="I63" s="137"/>
      <c r="J63" s="88" t="s">
        <v>63</v>
      </c>
      <c r="K63" s="170">
        <f>1-K62+K61</f>
        <v>0.3666666666666667</v>
      </c>
      <c r="L63" s="89"/>
      <c r="N63" s="239"/>
      <c r="O63" s="239"/>
      <c r="P63" s="239"/>
      <c r="Q63" s="239"/>
      <c r="R63" s="239"/>
      <c r="S63" s="239"/>
      <c r="T63" s="239"/>
      <c r="U63" s="239"/>
      <c r="V63" s="239"/>
      <c r="W63" s="239"/>
      <c r="X63" s="239"/>
      <c r="Y63" s="239"/>
    </row>
    <row r="64" spans="2:25" ht="12" customHeight="1">
      <c r="B64" s="168" t="s">
        <v>113</v>
      </c>
      <c r="C64" s="87"/>
      <c r="D64" s="85"/>
      <c r="E64" s="24" t="s">
        <v>114</v>
      </c>
      <c r="F64" s="87"/>
      <c r="G64" s="85"/>
      <c r="H64" s="137" t="s">
        <v>115</v>
      </c>
      <c r="I64" s="137"/>
      <c r="J64" s="88" t="s">
        <v>63</v>
      </c>
      <c r="K64" s="172">
        <v>1800000</v>
      </c>
      <c r="L64" s="89"/>
      <c r="N64" s="239"/>
      <c r="O64" s="239"/>
      <c r="P64" s="239"/>
      <c r="Q64" s="239"/>
      <c r="R64" s="239"/>
      <c r="S64" s="239"/>
      <c r="T64" s="239"/>
      <c r="U64" s="239"/>
      <c r="V64" s="239"/>
      <c r="W64" s="239"/>
      <c r="X64" s="239"/>
      <c r="Y64" s="239"/>
    </row>
    <row r="65" spans="2:25" ht="12" customHeight="1">
      <c r="B65" s="86" t="s">
        <v>117</v>
      </c>
      <c r="C65" s="136"/>
      <c r="D65" s="88" t="s">
        <v>44</v>
      </c>
      <c r="E65" s="175" t="s">
        <v>118</v>
      </c>
      <c r="F65" s="85"/>
      <c r="G65" s="85"/>
      <c r="H65" s="176" t="s">
        <v>119</v>
      </c>
      <c r="I65" s="176"/>
      <c r="J65" s="88" t="s">
        <v>63</v>
      </c>
      <c r="K65" s="177">
        <f>ROUND(K63*K64,-4)</f>
        <v>660000</v>
      </c>
      <c r="L65" s="89"/>
      <c r="N65" s="239"/>
      <c r="O65" s="239"/>
      <c r="P65" s="239"/>
      <c r="Q65" s="239"/>
      <c r="R65" s="239"/>
      <c r="S65" s="239"/>
      <c r="T65" s="239"/>
      <c r="U65" s="239"/>
      <c r="V65" s="239"/>
      <c r="W65" s="239"/>
      <c r="X65" s="239"/>
      <c r="Y65" s="239"/>
    </row>
    <row r="66" spans="2:25" ht="12" customHeight="1">
      <c r="B66" s="178" t="s">
        <v>123</v>
      </c>
      <c r="C66" s="136"/>
      <c r="D66" s="85"/>
      <c r="E66" s="85"/>
      <c r="F66" s="85"/>
      <c r="G66" s="85"/>
      <c r="H66" s="137" t="s">
        <v>124</v>
      </c>
      <c r="I66" s="137"/>
      <c r="J66" s="88" t="s">
        <v>63</v>
      </c>
      <c r="K66" s="179">
        <f>K65*E67</f>
        <v>103620000</v>
      </c>
      <c r="L66" s="89"/>
      <c r="N66" s="239"/>
      <c r="O66" s="239"/>
      <c r="P66" s="239"/>
      <c r="Q66" s="239"/>
      <c r="R66" s="239"/>
      <c r="S66" s="239"/>
      <c r="T66" s="239"/>
      <c r="U66" s="239"/>
      <c r="V66" s="239"/>
      <c r="W66" s="239"/>
      <c r="X66" s="239"/>
      <c r="Y66" s="239"/>
    </row>
    <row r="67" spans="2:25" ht="12" customHeight="1">
      <c r="B67" s="86" t="s">
        <v>127</v>
      </c>
      <c r="C67" s="87"/>
      <c r="D67" s="88" t="s">
        <v>63</v>
      </c>
      <c r="E67" s="180">
        <v>157</v>
      </c>
      <c r="F67" s="137" t="s">
        <v>128</v>
      </c>
      <c r="G67" s="85"/>
      <c r="H67" s="67"/>
      <c r="J67" s="88"/>
      <c r="K67" s="181"/>
      <c r="L67" s="89"/>
      <c r="N67" s="239"/>
      <c r="O67" s="239"/>
      <c r="P67" s="239"/>
      <c r="Q67" s="239"/>
      <c r="R67" s="239"/>
      <c r="S67" s="239"/>
      <c r="T67" s="239"/>
      <c r="U67" s="239"/>
      <c r="V67" s="239"/>
      <c r="W67" s="239"/>
      <c r="X67" s="239"/>
      <c r="Y67" s="239"/>
    </row>
    <row r="68" spans="2:25">
      <c r="B68" s="86" t="s">
        <v>130</v>
      </c>
      <c r="C68" s="87"/>
      <c r="D68" s="88" t="s">
        <v>63</v>
      </c>
      <c r="E68" s="180">
        <v>157</v>
      </c>
      <c r="F68" s="137" t="s">
        <v>128</v>
      </c>
      <c r="G68" s="85"/>
      <c r="H68" s="137" t="s">
        <v>131</v>
      </c>
      <c r="I68" s="137"/>
      <c r="J68" s="88" t="s">
        <v>63</v>
      </c>
      <c r="K68" s="182">
        <f>K55-K66</f>
        <v>1256380000</v>
      </c>
      <c r="L68" s="89"/>
      <c r="N68" s="239"/>
      <c r="O68" s="239"/>
      <c r="P68" s="239"/>
      <c r="Q68" s="239"/>
      <c r="R68" s="239"/>
      <c r="S68" s="239"/>
      <c r="T68" s="239"/>
      <c r="U68" s="239"/>
      <c r="V68" s="239"/>
      <c r="W68" s="239"/>
      <c r="X68" s="239"/>
      <c r="Y68" s="239"/>
    </row>
    <row r="69" spans="2:25">
      <c r="B69" s="183" t="s">
        <v>134</v>
      </c>
      <c r="C69" s="176"/>
      <c r="D69" s="184"/>
      <c r="E69" s="185"/>
      <c r="F69" s="186" t="s">
        <v>157</v>
      </c>
      <c r="G69" s="85"/>
      <c r="H69" s="187" t="s">
        <v>135</v>
      </c>
      <c r="I69" s="187"/>
      <c r="J69" s="188" t="s">
        <v>63</v>
      </c>
      <c r="K69" s="189">
        <v>6600</v>
      </c>
      <c r="L69" s="89"/>
      <c r="N69" s="239"/>
      <c r="O69" s="239"/>
      <c r="P69" s="239"/>
      <c r="Q69" s="239"/>
      <c r="R69" s="239"/>
      <c r="S69" s="239"/>
      <c r="T69" s="239"/>
      <c r="U69" s="239"/>
      <c r="V69" s="239"/>
      <c r="W69" s="239"/>
      <c r="X69" s="239"/>
      <c r="Y69" s="239"/>
    </row>
    <row r="70" spans="2:25" ht="12.75" thickBot="1">
      <c r="B70" s="190"/>
      <c r="C70" s="191"/>
      <c r="D70" s="192"/>
      <c r="E70" s="193"/>
      <c r="F70" s="194" t="s">
        <v>139</v>
      </c>
      <c r="G70" s="195" t="s">
        <v>63</v>
      </c>
      <c r="H70" s="352">
        <f>K68/E68</f>
        <v>8002420.3821656052</v>
      </c>
      <c r="I70" s="352"/>
      <c r="J70" s="192"/>
      <c r="K70" s="192"/>
      <c r="L70" s="196"/>
      <c r="N70" s="239"/>
      <c r="O70" s="239"/>
      <c r="P70" s="239"/>
      <c r="Q70" s="239"/>
      <c r="R70" s="239"/>
      <c r="S70" s="239"/>
      <c r="T70" s="239"/>
      <c r="U70" s="239"/>
      <c r="V70" s="239"/>
      <c r="W70" s="239"/>
      <c r="X70" s="239"/>
      <c r="Y70" s="239"/>
    </row>
    <row r="71" spans="2:25" ht="12.75" thickBot="1">
      <c r="N71" s="239"/>
      <c r="O71" s="239"/>
      <c r="P71" s="239"/>
      <c r="Q71" s="239"/>
      <c r="R71" s="239"/>
      <c r="S71" s="239"/>
      <c r="T71" s="239"/>
      <c r="U71" s="239"/>
      <c r="V71" s="239"/>
      <c r="W71" s="239"/>
      <c r="X71" s="239"/>
      <c r="Y71" s="239"/>
    </row>
    <row r="72" spans="2:25" ht="12.75" thickBot="1">
      <c r="B72" s="68" t="s">
        <v>6</v>
      </c>
      <c r="C72" s="69"/>
      <c r="N72" s="239"/>
      <c r="O72" s="239"/>
      <c r="P72" s="239"/>
      <c r="Q72" s="239"/>
      <c r="R72" s="239"/>
      <c r="S72" s="239"/>
      <c r="T72" s="239"/>
      <c r="U72" s="239"/>
      <c r="V72" s="239"/>
      <c r="W72" s="239"/>
      <c r="X72" s="239"/>
      <c r="Y72" s="239"/>
    </row>
    <row r="73" spans="2:25">
      <c r="B73" s="70" t="s">
        <v>62</v>
      </c>
      <c r="C73" s="71"/>
      <c r="D73" s="72" t="s">
        <v>44</v>
      </c>
      <c r="E73" s="73" t="s">
        <v>158</v>
      </c>
      <c r="F73" s="71"/>
      <c r="G73" s="74"/>
      <c r="H73" s="75" t="s">
        <v>11</v>
      </c>
      <c r="I73" s="76"/>
      <c r="J73" s="77" t="s">
        <v>63</v>
      </c>
      <c r="K73" s="78"/>
      <c r="L73" s="79"/>
      <c r="N73" s="239"/>
      <c r="O73" s="239"/>
      <c r="P73" s="239"/>
      <c r="Q73" s="239"/>
      <c r="R73" s="239"/>
      <c r="S73" s="239"/>
      <c r="T73" s="239"/>
      <c r="U73" s="239"/>
      <c r="V73" s="239"/>
      <c r="W73" s="239"/>
      <c r="X73" s="239"/>
      <c r="Y73" s="239"/>
    </row>
    <row r="74" spans="2:25">
      <c r="B74" s="86" t="s">
        <v>72</v>
      </c>
      <c r="C74" s="87"/>
      <c r="D74" s="88" t="s">
        <v>44</v>
      </c>
      <c r="E74" s="24" t="s">
        <v>17</v>
      </c>
      <c r="F74" s="87"/>
      <c r="G74" s="85"/>
      <c r="H74" s="353"/>
      <c r="I74" s="354"/>
      <c r="J74" s="354"/>
      <c r="K74" s="355"/>
      <c r="L74" s="89"/>
    </row>
    <row r="75" spans="2:25" ht="13.5">
      <c r="B75" s="86" t="s">
        <v>74</v>
      </c>
      <c r="C75" s="87"/>
      <c r="D75" s="88" t="s">
        <v>44</v>
      </c>
      <c r="E75" s="24" t="s">
        <v>159</v>
      </c>
      <c r="F75" s="87"/>
      <c r="G75" s="85"/>
      <c r="H75" s="93" t="s">
        <v>12</v>
      </c>
      <c r="I75" s="94"/>
      <c r="J75" s="95" t="s">
        <v>63</v>
      </c>
      <c r="K75" s="96">
        <v>0</v>
      </c>
      <c r="L75" s="89"/>
    </row>
    <row r="76" spans="2:25">
      <c r="B76" s="86" t="s">
        <v>76</v>
      </c>
      <c r="C76" s="87"/>
      <c r="D76" s="88" t="s">
        <v>44</v>
      </c>
      <c r="E76" s="24" t="s">
        <v>160</v>
      </c>
      <c r="F76" s="87"/>
      <c r="G76" s="85"/>
      <c r="H76" s="101" t="s">
        <v>78</v>
      </c>
      <c r="I76" s="102"/>
      <c r="J76" s="103" t="s">
        <v>63</v>
      </c>
      <c r="K76" s="104">
        <v>7.4999999999999997E-2</v>
      </c>
      <c r="L76" s="89"/>
    </row>
    <row r="77" spans="2:25">
      <c r="B77" s="86" t="s">
        <v>80</v>
      </c>
      <c r="C77" s="87"/>
      <c r="D77" s="88" t="s">
        <v>44</v>
      </c>
      <c r="E77" s="24" t="s">
        <v>161</v>
      </c>
      <c r="F77" s="87"/>
      <c r="G77" s="85"/>
      <c r="H77" s="109" t="s">
        <v>82</v>
      </c>
      <c r="I77" s="110"/>
      <c r="J77" s="111" t="s">
        <v>63</v>
      </c>
      <c r="K77" s="112">
        <f>K75*(1-K76)</f>
        <v>0</v>
      </c>
      <c r="L77" s="89"/>
    </row>
    <row r="78" spans="2:25">
      <c r="B78" s="86" t="s">
        <v>85</v>
      </c>
      <c r="C78" s="87"/>
      <c r="D78" s="88" t="s">
        <v>44</v>
      </c>
      <c r="E78" s="24" t="s">
        <v>162</v>
      </c>
      <c r="F78" s="87"/>
      <c r="G78" s="122"/>
      <c r="H78" s="123"/>
      <c r="I78" s="123"/>
      <c r="J78" s="124"/>
      <c r="K78" s="125"/>
      <c r="L78" s="89"/>
    </row>
    <row r="79" spans="2:25">
      <c r="B79" s="135"/>
      <c r="C79" s="136"/>
      <c r="D79" s="85"/>
      <c r="E79" s="24" t="s">
        <v>163</v>
      </c>
      <c r="F79" s="136"/>
      <c r="G79" s="85"/>
      <c r="H79" s="137" t="s">
        <v>88</v>
      </c>
      <c r="I79" s="85"/>
      <c r="J79" s="88" t="s">
        <v>63</v>
      </c>
      <c r="K79" s="138"/>
      <c r="L79" s="89"/>
    </row>
    <row r="80" spans="2:25">
      <c r="B80" s="86" t="s">
        <v>10</v>
      </c>
      <c r="C80" s="87"/>
      <c r="D80" s="88" t="s">
        <v>44</v>
      </c>
      <c r="E80" s="240" t="s">
        <v>164</v>
      </c>
      <c r="F80" s="87"/>
      <c r="G80" s="85"/>
      <c r="H80" s="137" t="s">
        <v>92</v>
      </c>
      <c r="I80" s="137"/>
      <c r="J80" s="88" t="s">
        <v>63</v>
      </c>
      <c r="K80" s="149"/>
      <c r="L80" s="89"/>
    </row>
    <row r="81" spans="2:25">
      <c r="B81" s="135"/>
      <c r="C81" s="136"/>
      <c r="D81" s="85"/>
      <c r="E81" s="240" t="s">
        <v>165</v>
      </c>
      <c r="F81" s="87"/>
      <c r="G81" s="85"/>
      <c r="H81" s="137" t="s">
        <v>95</v>
      </c>
      <c r="I81" s="137"/>
      <c r="J81" s="88" t="s">
        <v>63</v>
      </c>
      <c r="K81" s="149"/>
      <c r="L81" s="89"/>
    </row>
    <row r="82" spans="2:25">
      <c r="B82" s="86" t="s">
        <v>97</v>
      </c>
      <c r="C82" s="87"/>
      <c r="D82" s="88" t="s">
        <v>44</v>
      </c>
      <c r="E82" s="24" t="s">
        <v>33</v>
      </c>
      <c r="F82" s="87"/>
      <c r="G82" s="85"/>
      <c r="H82" s="137" t="s">
        <v>98</v>
      </c>
      <c r="I82" s="137"/>
      <c r="J82" s="88" t="s">
        <v>63</v>
      </c>
      <c r="K82" s="149"/>
      <c r="L82" s="89"/>
    </row>
    <row r="83" spans="2:25">
      <c r="B83" s="86" t="s">
        <v>100</v>
      </c>
      <c r="C83" s="87"/>
      <c r="D83" s="88" t="s">
        <v>44</v>
      </c>
      <c r="E83" s="100" t="s">
        <v>101</v>
      </c>
      <c r="F83" s="87"/>
      <c r="G83" s="85"/>
      <c r="H83" s="137" t="s">
        <v>102</v>
      </c>
      <c r="I83" s="137"/>
      <c r="J83" s="88" t="s">
        <v>63</v>
      </c>
      <c r="K83" s="162"/>
      <c r="L83" s="89"/>
    </row>
    <row r="84" spans="2:25">
      <c r="B84" s="86" t="s">
        <v>104</v>
      </c>
      <c r="C84" s="87"/>
      <c r="D84" s="88" t="s">
        <v>44</v>
      </c>
      <c r="E84" s="100" t="s">
        <v>166</v>
      </c>
      <c r="F84" s="87"/>
      <c r="G84" s="85"/>
      <c r="H84" s="137" t="s">
        <v>106</v>
      </c>
      <c r="I84" s="137"/>
      <c r="J84" s="88" t="s">
        <v>63</v>
      </c>
      <c r="K84" s="166"/>
      <c r="L84" s="89"/>
    </row>
    <row r="85" spans="2:25">
      <c r="B85" s="168" t="s">
        <v>109</v>
      </c>
      <c r="C85" s="87"/>
      <c r="D85" s="88" t="s">
        <v>44</v>
      </c>
      <c r="E85" s="169" t="s">
        <v>167</v>
      </c>
      <c r="F85" s="87"/>
      <c r="G85" s="85"/>
      <c r="H85" s="137" t="s">
        <v>111</v>
      </c>
      <c r="I85" s="137"/>
      <c r="J85" s="88" t="s">
        <v>63</v>
      </c>
      <c r="K85" s="170"/>
      <c r="L85" s="89"/>
    </row>
    <row r="86" spans="2:25">
      <c r="B86" s="168" t="s">
        <v>113</v>
      </c>
      <c r="C86" s="87"/>
      <c r="D86" s="85"/>
      <c r="E86" s="24" t="s">
        <v>168</v>
      </c>
      <c r="F86" s="87"/>
      <c r="G86" s="85"/>
      <c r="H86" s="137" t="s">
        <v>115</v>
      </c>
      <c r="I86" s="137"/>
      <c r="J86" s="88" t="s">
        <v>63</v>
      </c>
      <c r="K86" s="172"/>
      <c r="L86" s="89"/>
    </row>
    <row r="87" spans="2:25">
      <c r="B87" s="86" t="s">
        <v>117</v>
      </c>
      <c r="C87" s="136"/>
      <c r="D87" s="88" t="s">
        <v>44</v>
      </c>
      <c r="E87" s="175" t="s">
        <v>169</v>
      </c>
      <c r="F87" s="85"/>
      <c r="G87" s="85"/>
      <c r="H87" s="176" t="s">
        <v>119</v>
      </c>
      <c r="I87" s="176"/>
      <c r="J87" s="88" t="s">
        <v>63</v>
      </c>
      <c r="K87" s="177"/>
      <c r="L87" s="89"/>
    </row>
    <row r="88" spans="2:25">
      <c r="B88" s="178" t="s">
        <v>123</v>
      </c>
      <c r="C88" s="136"/>
      <c r="D88" s="85"/>
      <c r="E88" s="85"/>
      <c r="F88" s="85"/>
      <c r="G88" s="85"/>
      <c r="H88" s="137" t="s">
        <v>124</v>
      </c>
      <c r="I88" s="137"/>
      <c r="J88" s="88" t="s">
        <v>63</v>
      </c>
      <c r="K88" s="179">
        <f>K87*E89</f>
        <v>0</v>
      </c>
      <c r="L88" s="89"/>
    </row>
    <row r="89" spans="2:25">
      <c r="B89" s="86" t="s">
        <v>127</v>
      </c>
      <c r="C89" s="87"/>
      <c r="D89" s="88" t="s">
        <v>63</v>
      </c>
      <c r="E89" s="180">
        <v>0</v>
      </c>
      <c r="F89" s="137" t="s">
        <v>128</v>
      </c>
      <c r="G89" s="85"/>
      <c r="H89" s="67"/>
      <c r="J89" s="88"/>
      <c r="K89" s="181"/>
      <c r="L89" s="89"/>
    </row>
    <row r="90" spans="2:25">
      <c r="B90" s="86" t="s">
        <v>130</v>
      </c>
      <c r="C90" s="87"/>
      <c r="D90" s="88" t="s">
        <v>63</v>
      </c>
      <c r="E90" s="180">
        <v>1</v>
      </c>
      <c r="F90" s="137" t="s">
        <v>128</v>
      </c>
      <c r="G90" s="85"/>
      <c r="H90" s="137" t="s">
        <v>131</v>
      </c>
      <c r="I90" s="137"/>
      <c r="J90" s="88" t="s">
        <v>63</v>
      </c>
      <c r="K90" s="182">
        <f>K77</f>
        <v>0</v>
      </c>
      <c r="L90" s="89"/>
    </row>
    <row r="91" spans="2:25">
      <c r="B91" s="183" t="s">
        <v>134</v>
      </c>
      <c r="C91" s="176"/>
      <c r="D91" s="184"/>
      <c r="E91" s="185"/>
      <c r="F91" s="186" t="s">
        <v>157</v>
      </c>
      <c r="G91" s="85"/>
      <c r="H91" s="187" t="s">
        <v>135</v>
      </c>
      <c r="I91" s="187"/>
      <c r="J91" s="188" t="s">
        <v>63</v>
      </c>
      <c r="K91" s="189"/>
      <c r="L91" s="89"/>
      <c r="N91" s="241"/>
      <c r="O91" s="239"/>
      <c r="P91" s="239"/>
      <c r="Q91" s="239"/>
      <c r="R91" s="239"/>
      <c r="S91" s="239"/>
      <c r="T91" s="239"/>
      <c r="U91" s="239"/>
      <c r="V91" s="239"/>
      <c r="W91" s="239"/>
      <c r="X91" s="239"/>
      <c r="Y91" s="239"/>
    </row>
    <row r="92" spans="2:25" ht="12.75" thickBot="1">
      <c r="B92" s="190"/>
      <c r="C92" s="191"/>
      <c r="D92" s="192"/>
      <c r="E92" s="193"/>
      <c r="F92" s="194" t="s">
        <v>139</v>
      </c>
      <c r="G92" s="195" t="s">
        <v>63</v>
      </c>
      <c r="H92" s="352">
        <f>K90/E90</f>
        <v>0</v>
      </c>
      <c r="I92" s="352"/>
      <c r="J92" s="192"/>
      <c r="K92" s="192"/>
      <c r="L92" s="196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</row>
    <row r="93" spans="2:25" ht="12.75" thickBot="1">
      <c r="N93" s="239"/>
      <c r="O93" s="239"/>
      <c r="P93" s="239"/>
      <c r="Q93" s="239"/>
      <c r="R93" s="239"/>
      <c r="S93" s="239"/>
      <c r="T93" s="239"/>
      <c r="U93" s="239"/>
      <c r="V93" s="239"/>
      <c r="W93" s="239"/>
      <c r="X93" s="239"/>
      <c r="Y93" s="239"/>
    </row>
    <row r="94" spans="2:25" ht="12.75" thickBot="1">
      <c r="B94" s="68" t="s">
        <v>170</v>
      </c>
      <c r="C94" s="69"/>
      <c r="N94" s="239"/>
      <c r="O94" s="239"/>
      <c r="P94" s="239"/>
      <c r="Q94" s="239"/>
      <c r="R94" s="239"/>
      <c r="S94" s="239"/>
      <c r="T94" s="239"/>
      <c r="U94" s="239"/>
      <c r="V94" s="239"/>
      <c r="W94" s="239"/>
      <c r="X94" s="239"/>
      <c r="Y94" s="239"/>
    </row>
    <row r="95" spans="2:25">
      <c r="B95" s="70" t="s">
        <v>62</v>
      </c>
      <c r="C95" s="71"/>
      <c r="D95" s="72" t="s">
        <v>44</v>
      </c>
      <c r="E95" s="73"/>
      <c r="F95" s="71"/>
      <c r="G95" s="74"/>
      <c r="H95" s="75" t="s">
        <v>11</v>
      </c>
      <c r="I95" s="76"/>
      <c r="J95" s="77" t="s">
        <v>63</v>
      </c>
      <c r="K95" s="78"/>
      <c r="L95" s="79"/>
    </row>
    <row r="96" spans="2:25">
      <c r="B96" s="86" t="s">
        <v>72</v>
      </c>
      <c r="C96" s="87"/>
      <c r="D96" s="88" t="s">
        <v>44</v>
      </c>
      <c r="E96" s="24"/>
      <c r="F96" s="87"/>
      <c r="G96" s="85"/>
      <c r="H96" s="353"/>
      <c r="I96" s="354"/>
      <c r="J96" s="354"/>
      <c r="K96" s="355"/>
      <c r="L96" s="89"/>
    </row>
    <row r="97" spans="2:12" ht="13.5">
      <c r="B97" s="86" t="s">
        <v>74</v>
      </c>
      <c r="C97" s="87"/>
      <c r="D97" s="88" t="s">
        <v>44</v>
      </c>
      <c r="E97" s="24"/>
      <c r="F97" s="87"/>
      <c r="G97" s="85"/>
      <c r="H97" s="93" t="s">
        <v>12</v>
      </c>
      <c r="I97" s="94"/>
      <c r="J97" s="95" t="s">
        <v>63</v>
      </c>
      <c r="K97" s="96">
        <v>0</v>
      </c>
      <c r="L97" s="89"/>
    </row>
    <row r="98" spans="2:12">
      <c r="B98" s="86" t="s">
        <v>76</v>
      </c>
      <c r="C98" s="87"/>
      <c r="D98" s="88" t="s">
        <v>44</v>
      </c>
      <c r="E98" s="24"/>
      <c r="F98" s="87"/>
      <c r="G98" s="85"/>
      <c r="H98" s="101" t="s">
        <v>78</v>
      </c>
      <c r="I98" s="102"/>
      <c r="J98" s="103" t="s">
        <v>63</v>
      </c>
      <c r="K98" s="104">
        <v>0</v>
      </c>
      <c r="L98" s="89"/>
    </row>
    <row r="99" spans="2:12">
      <c r="B99" s="86" t="s">
        <v>80</v>
      </c>
      <c r="C99" s="87"/>
      <c r="D99" s="88" t="s">
        <v>44</v>
      </c>
      <c r="E99" s="24"/>
      <c r="F99" s="87"/>
      <c r="G99" s="85"/>
      <c r="H99" s="109" t="s">
        <v>82</v>
      </c>
      <c r="I99" s="110"/>
      <c r="J99" s="111" t="s">
        <v>63</v>
      </c>
      <c r="K99" s="112">
        <f>K97*(1-K98)</f>
        <v>0</v>
      </c>
      <c r="L99" s="89"/>
    </row>
    <row r="100" spans="2:12">
      <c r="B100" s="86" t="s">
        <v>85</v>
      </c>
      <c r="C100" s="87"/>
      <c r="D100" s="88" t="s">
        <v>44</v>
      </c>
      <c r="E100" s="24"/>
      <c r="F100" s="87"/>
      <c r="G100" s="122"/>
      <c r="H100" s="123"/>
      <c r="I100" s="123"/>
      <c r="J100" s="124"/>
      <c r="K100" s="125"/>
      <c r="L100" s="89"/>
    </row>
    <row r="101" spans="2:12">
      <c r="B101" s="135"/>
      <c r="C101" s="136"/>
      <c r="D101" s="85"/>
      <c r="E101" s="24"/>
      <c r="F101" s="136"/>
      <c r="G101" s="85"/>
      <c r="H101" s="137" t="s">
        <v>88</v>
      </c>
      <c r="I101" s="85"/>
      <c r="J101" s="88" t="s">
        <v>63</v>
      </c>
      <c r="K101" s="138"/>
      <c r="L101" s="89"/>
    </row>
    <row r="102" spans="2:12">
      <c r="B102" s="86" t="s">
        <v>10</v>
      </c>
      <c r="C102" s="87"/>
      <c r="D102" s="88" t="s">
        <v>44</v>
      </c>
      <c r="E102" s="240"/>
      <c r="F102" s="87"/>
      <c r="G102" s="85"/>
      <c r="H102" s="137" t="s">
        <v>92</v>
      </c>
      <c r="I102" s="137"/>
      <c r="J102" s="88" t="s">
        <v>63</v>
      </c>
      <c r="K102" s="149"/>
      <c r="L102" s="89"/>
    </row>
    <row r="103" spans="2:12">
      <c r="B103" s="135"/>
      <c r="C103" s="136"/>
      <c r="D103" s="85"/>
      <c r="E103" s="240"/>
      <c r="F103" s="87"/>
      <c r="G103" s="85"/>
      <c r="H103" s="137" t="s">
        <v>95</v>
      </c>
      <c r="I103" s="137"/>
      <c r="J103" s="88" t="s">
        <v>63</v>
      </c>
      <c r="K103" s="149"/>
      <c r="L103" s="89"/>
    </row>
    <row r="104" spans="2:12">
      <c r="B104" s="86" t="s">
        <v>97</v>
      </c>
      <c r="C104" s="87"/>
      <c r="D104" s="88" t="s">
        <v>44</v>
      </c>
      <c r="E104" s="24"/>
      <c r="F104" s="87"/>
      <c r="G104" s="85"/>
      <c r="H104" s="137" t="s">
        <v>98</v>
      </c>
      <c r="I104" s="137"/>
      <c r="J104" s="88" t="s">
        <v>63</v>
      </c>
      <c r="K104" s="149"/>
      <c r="L104" s="89"/>
    </row>
    <row r="105" spans="2:12">
      <c r="B105" s="86" t="s">
        <v>100</v>
      </c>
      <c r="C105" s="87"/>
      <c r="D105" s="88" t="s">
        <v>44</v>
      </c>
      <c r="E105" s="100"/>
      <c r="F105" s="87"/>
      <c r="G105" s="85"/>
      <c r="H105" s="137" t="s">
        <v>102</v>
      </c>
      <c r="I105" s="137"/>
      <c r="J105" s="88" t="s">
        <v>63</v>
      </c>
      <c r="K105" s="162"/>
      <c r="L105" s="89"/>
    </row>
    <row r="106" spans="2:12">
      <c r="B106" s="86" t="s">
        <v>104</v>
      </c>
      <c r="C106" s="87"/>
      <c r="D106" s="88" t="s">
        <v>44</v>
      </c>
      <c r="E106" s="100"/>
      <c r="F106" s="87"/>
      <c r="G106" s="85"/>
      <c r="H106" s="137" t="s">
        <v>106</v>
      </c>
      <c r="I106" s="137"/>
      <c r="J106" s="88" t="s">
        <v>63</v>
      </c>
      <c r="K106" s="166"/>
      <c r="L106" s="89"/>
    </row>
    <row r="107" spans="2:12">
      <c r="B107" s="168" t="s">
        <v>109</v>
      </c>
      <c r="C107" s="87"/>
      <c r="D107" s="88" t="s">
        <v>44</v>
      </c>
      <c r="E107" s="169"/>
      <c r="F107" s="87"/>
      <c r="G107" s="85"/>
      <c r="H107" s="137" t="s">
        <v>111</v>
      </c>
      <c r="I107" s="137"/>
      <c r="J107" s="88" t="s">
        <v>63</v>
      </c>
      <c r="K107" s="170"/>
      <c r="L107" s="89"/>
    </row>
    <row r="108" spans="2:12">
      <c r="B108" s="168" t="s">
        <v>113</v>
      </c>
      <c r="C108" s="87"/>
      <c r="D108" s="85"/>
      <c r="E108" s="24"/>
      <c r="F108" s="87"/>
      <c r="G108" s="85"/>
      <c r="H108" s="137" t="s">
        <v>115</v>
      </c>
      <c r="I108" s="137"/>
      <c r="J108" s="88" t="s">
        <v>63</v>
      </c>
      <c r="K108" s="172"/>
      <c r="L108" s="89"/>
    </row>
    <row r="109" spans="2:12">
      <c r="B109" s="86" t="s">
        <v>117</v>
      </c>
      <c r="C109" s="136"/>
      <c r="D109" s="88" t="s">
        <v>44</v>
      </c>
      <c r="E109" s="175"/>
      <c r="F109" s="85"/>
      <c r="G109" s="85"/>
      <c r="H109" s="176" t="s">
        <v>119</v>
      </c>
      <c r="I109" s="176"/>
      <c r="J109" s="88" t="s">
        <v>63</v>
      </c>
      <c r="K109" s="177"/>
      <c r="L109" s="89"/>
    </row>
    <row r="110" spans="2:12">
      <c r="B110" s="178" t="s">
        <v>123</v>
      </c>
      <c r="C110" s="136"/>
      <c r="D110" s="85"/>
      <c r="E110" s="85"/>
      <c r="F110" s="85"/>
      <c r="G110" s="85"/>
      <c r="H110" s="137" t="s">
        <v>124</v>
      </c>
      <c r="I110" s="137"/>
      <c r="J110" s="88" t="s">
        <v>63</v>
      </c>
      <c r="K110" s="179">
        <f>K109*E111</f>
        <v>0</v>
      </c>
      <c r="L110" s="89"/>
    </row>
    <row r="111" spans="2:12">
      <c r="B111" s="86" t="s">
        <v>127</v>
      </c>
      <c r="C111" s="87"/>
      <c r="D111" s="88" t="s">
        <v>63</v>
      </c>
      <c r="E111" s="180"/>
      <c r="F111" s="137" t="s">
        <v>128</v>
      </c>
      <c r="G111" s="85"/>
      <c r="H111" s="67"/>
      <c r="J111" s="88"/>
      <c r="K111" s="181"/>
      <c r="L111" s="89"/>
    </row>
    <row r="112" spans="2:12">
      <c r="B112" s="86" t="s">
        <v>130</v>
      </c>
      <c r="C112" s="87"/>
      <c r="D112" s="88" t="s">
        <v>63</v>
      </c>
      <c r="E112" s="180"/>
      <c r="F112" s="137" t="s">
        <v>128</v>
      </c>
      <c r="G112" s="85"/>
      <c r="H112" s="137" t="s">
        <v>131</v>
      </c>
      <c r="I112" s="137"/>
      <c r="J112" s="88" t="s">
        <v>63</v>
      </c>
      <c r="K112" s="182">
        <f>K99-K110-K111</f>
        <v>0</v>
      </c>
      <c r="L112" s="89"/>
    </row>
    <row r="113" spans="2:12">
      <c r="B113" s="183" t="s">
        <v>134</v>
      </c>
      <c r="C113" s="176"/>
      <c r="D113" s="184"/>
      <c r="E113" s="185"/>
      <c r="F113" s="186"/>
      <c r="G113" s="85"/>
      <c r="H113" s="187" t="s">
        <v>135</v>
      </c>
      <c r="I113" s="187"/>
      <c r="J113" s="188" t="s">
        <v>63</v>
      </c>
      <c r="K113" s="189"/>
      <c r="L113" s="89"/>
    </row>
    <row r="114" spans="2:12" ht="12.75" thickBot="1">
      <c r="B114" s="190"/>
      <c r="C114" s="191"/>
      <c r="D114" s="192"/>
      <c r="E114" s="193"/>
      <c r="F114" s="194" t="s">
        <v>139</v>
      </c>
      <c r="G114" s="195" t="s">
        <v>63</v>
      </c>
      <c r="H114" s="352">
        <v>0</v>
      </c>
      <c r="I114" s="352"/>
      <c r="J114" s="192"/>
      <c r="K114" s="192"/>
      <c r="L114" s="196"/>
    </row>
    <row r="115" spans="2:12" ht="12.75" thickBot="1"/>
    <row r="116" spans="2:12" ht="12.75" thickBot="1">
      <c r="B116" s="68" t="s">
        <v>171</v>
      </c>
      <c r="C116" s="69"/>
    </row>
    <row r="117" spans="2:12">
      <c r="B117" s="70" t="s">
        <v>62</v>
      </c>
      <c r="C117" s="71"/>
      <c r="D117" s="72" t="s">
        <v>44</v>
      </c>
      <c r="E117" s="73"/>
      <c r="F117" s="71"/>
      <c r="G117" s="74"/>
      <c r="H117" s="75" t="s">
        <v>11</v>
      </c>
      <c r="I117" s="76"/>
      <c r="J117" s="77" t="s">
        <v>63</v>
      </c>
      <c r="K117" s="78"/>
      <c r="L117" s="79"/>
    </row>
    <row r="118" spans="2:12">
      <c r="B118" s="86" t="s">
        <v>72</v>
      </c>
      <c r="C118" s="87"/>
      <c r="D118" s="88" t="s">
        <v>44</v>
      </c>
      <c r="E118" s="24"/>
      <c r="F118" s="87"/>
      <c r="G118" s="85"/>
      <c r="H118" s="353"/>
      <c r="I118" s="354"/>
      <c r="J118" s="354"/>
      <c r="K118" s="355"/>
      <c r="L118" s="89"/>
    </row>
    <row r="119" spans="2:12" ht="13.5">
      <c r="B119" s="86" t="s">
        <v>74</v>
      </c>
      <c r="C119" s="87"/>
      <c r="D119" s="88" t="s">
        <v>44</v>
      </c>
      <c r="E119" s="24"/>
      <c r="F119" s="87"/>
      <c r="G119" s="85"/>
      <c r="H119" s="93" t="s">
        <v>12</v>
      </c>
      <c r="I119" s="94"/>
      <c r="J119" s="95" t="s">
        <v>63</v>
      </c>
      <c r="K119" s="96">
        <v>0</v>
      </c>
      <c r="L119" s="89"/>
    </row>
    <row r="120" spans="2:12">
      <c r="B120" s="86" t="s">
        <v>76</v>
      </c>
      <c r="C120" s="87"/>
      <c r="D120" s="88" t="s">
        <v>44</v>
      </c>
      <c r="E120" s="24"/>
      <c r="F120" s="87"/>
      <c r="G120" s="85"/>
      <c r="H120" s="101" t="s">
        <v>78</v>
      </c>
      <c r="I120" s="102"/>
      <c r="J120" s="103" t="s">
        <v>63</v>
      </c>
      <c r="K120" s="104">
        <v>0</v>
      </c>
      <c r="L120" s="89"/>
    </row>
    <row r="121" spans="2:12">
      <c r="B121" s="86" t="s">
        <v>80</v>
      </c>
      <c r="C121" s="87"/>
      <c r="D121" s="88" t="s">
        <v>44</v>
      </c>
      <c r="E121" s="24"/>
      <c r="F121" s="87"/>
      <c r="G121" s="85"/>
      <c r="H121" s="109" t="s">
        <v>82</v>
      </c>
      <c r="I121" s="110"/>
      <c r="J121" s="111" t="s">
        <v>63</v>
      </c>
      <c r="K121" s="112">
        <f>K119*(1-K120)</f>
        <v>0</v>
      </c>
      <c r="L121" s="89"/>
    </row>
    <row r="122" spans="2:12">
      <c r="B122" s="86" t="s">
        <v>85</v>
      </c>
      <c r="C122" s="87"/>
      <c r="D122" s="88" t="s">
        <v>44</v>
      </c>
      <c r="E122" s="24"/>
      <c r="F122" s="87"/>
      <c r="G122" s="122"/>
      <c r="H122" s="123"/>
      <c r="I122" s="123"/>
      <c r="J122" s="124"/>
      <c r="K122" s="125"/>
      <c r="L122" s="89"/>
    </row>
    <row r="123" spans="2:12">
      <c r="B123" s="135"/>
      <c r="C123" s="136"/>
      <c r="D123" s="85"/>
      <c r="E123" s="24"/>
      <c r="F123" s="136"/>
      <c r="G123" s="85"/>
      <c r="H123" s="137" t="s">
        <v>88</v>
      </c>
      <c r="I123" s="85"/>
      <c r="J123" s="88" t="s">
        <v>63</v>
      </c>
      <c r="K123" s="138"/>
      <c r="L123" s="89"/>
    </row>
    <row r="124" spans="2:12">
      <c r="B124" s="86" t="s">
        <v>10</v>
      </c>
      <c r="C124" s="87"/>
      <c r="D124" s="88" t="s">
        <v>44</v>
      </c>
      <c r="E124" s="240"/>
      <c r="F124" s="87"/>
      <c r="G124" s="85"/>
      <c r="H124" s="137" t="s">
        <v>92</v>
      </c>
      <c r="I124" s="137"/>
      <c r="J124" s="88" t="s">
        <v>63</v>
      </c>
      <c r="K124" s="149"/>
      <c r="L124" s="89"/>
    </row>
    <row r="125" spans="2:12">
      <c r="B125" s="135"/>
      <c r="C125" s="136"/>
      <c r="D125" s="85"/>
      <c r="E125" s="240"/>
      <c r="F125" s="87"/>
      <c r="G125" s="85"/>
      <c r="H125" s="137" t="s">
        <v>95</v>
      </c>
      <c r="I125" s="137"/>
      <c r="J125" s="88" t="s">
        <v>63</v>
      </c>
      <c r="K125" s="149"/>
      <c r="L125" s="89"/>
    </row>
    <row r="126" spans="2:12">
      <c r="B126" s="86" t="s">
        <v>97</v>
      </c>
      <c r="C126" s="87"/>
      <c r="D126" s="88" t="s">
        <v>44</v>
      </c>
      <c r="E126" s="24"/>
      <c r="F126" s="87"/>
      <c r="G126" s="85"/>
      <c r="H126" s="137" t="s">
        <v>98</v>
      </c>
      <c r="I126" s="137"/>
      <c r="J126" s="88" t="s">
        <v>63</v>
      </c>
      <c r="K126" s="149"/>
      <c r="L126" s="89"/>
    </row>
    <row r="127" spans="2:12">
      <c r="B127" s="86" t="s">
        <v>100</v>
      </c>
      <c r="C127" s="87"/>
      <c r="D127" s="88" t="s">
        <v>44</v>
      </c>
      <c r="E127" s="100"/>
      <c r="F127" s="87"/>
      <c r="G127" s="85"/>
      <c r="H127" s="137" t="s">
        <v>102</v>
      </c>
      <c r="I127" s="137"/>
      <c r="J127" s="88" t="s">
        <v>63</v>
      </c>
      <c r="K127" s="162"/>
      <c r="L127" s="89"/>
    </row>
    <row r="128" spans="2:12">
      <c r="B128" s="86" t="s">
        <v>104</v>
      </c>
      <c r="C128" s="87"/>
      <c r="D128" s="88" t="s">
        <v>44</v>
      </c>
      <c r="E128" s="100"/>
      <c r="F128" s="87"/>
      <c r="G128" s="85"/>
      <c r="H128" s="137" t="s">
        <v>106</v>
      </c>
      <c r="I128" s="137"/>
      <c r="J128" s="88" t="s">
        <v>63</v>
      </c>
      <c r="K128" s="166"/>
      <c r="L128" s="89"/>
    </row>
    <row r="129" spans="2:12">
      <c r="B129" s="168" t="s">
        <v>109</v>
      </c>
      <c r="C129" s="87"/>
      <c r="D129" s="88" t="s">
        <v>44</v>
      </c>
      <c r="E129" s="169"/>
      <c r="F129" s="87"/>
      <c r="G129" s="85"/>
      <c r="H129" s="137" t="s">
        <v>111</v>
      </c>
      <c r="I129" s="137"/>
      <c r="J129" s="88" t="s">
        <v>63</v>
      </c>
      <c r="K129" s="170"/>
      <c r="L129" s="89"/>
    </row>
    <row r="130" spans="2:12">
      <c r="B130" s="168" t="s">
        <v>113</v>
      </c>
      <c r="C130" s="87"/>
      <c r="D130" s="85"/>
      <c r="E130" s="24"/>
      <c r="F130" s="87"/>
      <c r="G130" s="85"/>
      <c r="H130" s="137" t="s">
        <v>115</v>
      </c>
      <c r="I130" s="137"/>
      <c r="J130" s="88" t="s">
        <v>63</v>
      </c>
      <c r="K130" s="172"/>
      <c r="L130" s="89"/>
    </row>
    <row r="131" spans="2:12">
      <c r="B131" s="86" t="s">
        <v>117</v>
      </c>
      <c r="C131" s="136"/>
      <c r="D131" s="88" t="s">
        <v>44</v>
      </c>
      <c r="E131" s="175"/>
      <c r="F131" s="85"/>
      <c r="G131" s="85"/>
      <c r="H131" s="176" t="s">
        <v>119</v>
      </c>
      <c r="I131" s="176"/>
      <c r="J131" s="88" t="s">
        <v>63</v>
      </c>
      <c r="K131" s="177"/>
      <c r="L131" s="89"/>
    </row>
    <row r="132" spans="2:12">
      <c r="B132" s="178" t="s">
        <v>123</v>
      </c>
      <c r="C132" s="136"/>
      <c r="D132" s="85"/>
      <c r="E132" s="85"/>
      <c r="F132" s="85"/>
      <c r="G132" s="85"/>
      <c r="H132" s="137" t="s">
        <v>124</v>
      </c>
      <c r="I132" s="137"/>
      <c r="J132" s="88" t="s">
        <v>63</v>
      </c>
      <c r="K132" s="179">
        <f>K131*E133</f>
        <v>0</v>
      </c>
      <c r="L132" s="89"/>
    </row>
    <row r="133" spans="2:12">
      <c r="B133" s="86" t="s">
        <v>127</v>
      </c>
      <c r="C133" s="87"/>
      <c r="D133" s="88" t="s">
        <v>63</v>
      </c>
      <c r="E133" s="180"/>
      <c r="F133" s="137" t="s">
        <v>128</v>
      </c>
      <c r="G133" s="85"/>
      <c r="H133" s="67"/>
      <c r="J133" s="88"/>
      <c r="K133" s="181"/>
      <c r="L133" s="89"/>
    </row>
    <row r="134" spans="2:12">
      <c r="B134" s="86" t="s">
        <v>130</v>
      </c>
      <c r="C134" s="87"/>
      <c r="D134" s="88" t="s">
        <v>63</v>
      </c>
      <c r="E134" s="180"/>
      <c r="F134" s="137" t="s">
        <v>128</v>
      </c>
      <c r="G134" s="85"/>
      <c r="H134" s="137" t="s">
        <v>131</v>
      </c>
      <c r="I134" s="137"/>
      <c r="J134" s="88" t="s">
        <v>63</v>
      </c>
      <c r="K134" s="182">
        <f>K121-K132-K133</f>
        <v>0</v>
      </c>
      <c r="L134" s="89"/>
    </row>
    <row r="135" spans="2:12">
      <c r="B135" s="183" t="s">
        <v>134</v>
      </c>
      <c r="C135" s="176"/>
      <c r="D135" s="184"/>
      <c r="E135" s="185"/>
      <c r="F135" s="186"/>
      <c r="G135" s="85"/>
      <c r="H135" s="187" t="s">
        <v>135</v>
      </c>
      <c r="I135" s="187"/>
      <c r="J135" s="188" t="s">
        <v>63</v>
      </c>
      <c r="K135" s="189"/>
      <c r="L135" s="89"/>
    </row>
    <row r="136" spans="2:12" ht="12.75" thickBot="1">
      <c r="B136" s="190"/>
      <c r="C136" s="191"/>
      <c r="D136" s="192"/>
      <c r="E136" s="193"/>
      <c r="F136" s="194" t="s">
        <v>139</v>
      </c>
      <c r="G136" s="195" t="s">
        <v>63</v>
      </c>
      <c r="H136" s="352">
        <v>0</v>
      </c>
      <c r="I136" s="352"/>
      <c r="J136" s="192"/>
      <c r="K136" s="192"/>
      <c r="L136" s="196"/>
    </row>
  </sheetData>
  <mergeCells count="42">
    <mergeCell ref="B3:L3"/>
    <mergeCell ref="N3:Y4"/>
    <mergeCell ref="B4:L4"/>
    <mergeCell ref="N7:N9"/>
    <mergeCell ref="Q7:Q10"/>
    <mergeCell ref="S7:S10"/>
    <mergeCell ref="U7:U10"/>
    <mergeCell ref="W7:W10"/>
    <mergeCell ref="Y7:Y10"/>
    <mergeCell ref="H8:K8"/>
    <mergeCell ref="O11:O13"/>
    <mergeCell ref="H26:I26"/>
    <mergeCell ref="P29:Q29"/>
    <mergeCell ref="R29:S29"/>
    <mergeCell ref="T29:U29"/>
    <mergeCell ref="X29:Y29"/>
    <mergeCell ref="H30:K30"/>
    <mergeCell ref="P31:Q31"/>
    <mergeCell ref="R31:S31"/>
    <mergeCell ref="T31:U31"/>
    <mergeCell ref="V31:W31"/>
    <mergeCell ref="X31:Y31"/>
    <mergeCell ref="V29:W29"/>
    <mergeCell ref="P35:Q35"/>
    <mergeCell ref="R35:S35"/>
    <mergeCell ref="T35:U35"/>
    <mergeCell ref="V35:W35"/>
    <mergeCell ref="X35:Y35"/>
    <mergeCell ref="P33:Q33"/>
    <mergeCell ref="R33:S33"/>
    <mergeCell ref="T33:U33"/>
    <mergeCell ref="V33:W33"/>
    <mergeCell ref="X33:Y33"/>
    <mergeCell ref="H114:I114"/>
    <mergeCell ref="H118:K118"/>
    <mergeCell ref="H136:I136"/>
    <mergeCell ref="H48:I48"/>
    <mergeCell ref="H52:K52"/>
    <mergeCell ref="H70:I70"/>
    <mergeCell ref="H74:K74"/>
    <mergeCell ref="H92:I92"/>
    <mergeCell ref="H96:K9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Tanah</vt:lpstr>
      <vt:lpstr>Bangunan</vt:lpstr>
      <vt:lpstr>Data Pasar</vt:lpstr>
      <vt:lpstr>Analisis Tanah</vt:lpstr>
      <vt:lpstr>Analisis Bangunan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yoezoef</dc:creator>
  <cp:lastModifiedBy>yoezoef</cp:lastModifiedBy>
  <dcterms:created xsi:type="dcterms:W3CDTF">2011-04-06T13:48:33Z</dcterms:created>
  <dcterms:modified xsi:type="dcterms:W3CDTF">2011-04-07T02:11:47Z</dcterms:modified>
</cp:coreProperties>
</file>